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esoriere\Desktop\"/>
    </mc:Choice>
  </mc:AlternateContent>
  <xr:revisionPtr revIDLastSave="0" documentId="13_ncr:1_{F44DB673-117D-44FB-929F-35600D1C72D3}" xr6:coauthVersionLast="47" xr6:coauthVersionMax="47" xr10:uidLastSave="{00000000-0000-0000-0000-000000000000}"/>
  <workbookProtection workbookAlgorithmName="SHA-512" workbookHashValue="IV+9kh7J//Btbgcy9rzAwefC7I8yqyaJABIoZoNpgXXedneh9fwLhNrgdOHDOYSsutrpFk9z4sF+buIpY6Gupw==" workbookSaltValue="xWlZdxTWWioN/lqcbV46BA==" workbookSpinCount="100000" lockStructure="1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" i="1" l="1"/>
  <c r="G32" i="1"/>
  <c r="F32" i="1"/>
  <c r="F29" i="1"/>
  <c r="H29" i="1" s="1"/>
  <c r="H28" i="1"/>
  <c r="F28" i="1"/>
  <c r="F27" i="1"/>
  <c r="H27" i="1" s="1"/>
  <c r="F26" i="1"/>
  <c r="H26" i="1" s="1"/>
  <c r="F25" i="1"/>
  <c r="H25" i="1" s="1"/>
  <c r="H24" i="1"/>
  <c r="F24" i="1"/>
  <c r="F23" i="1"/>
  <c r="H23" i="1" s="1"/>
  <c r="F22" i="1"/>
  <c r="H22" i="1" s="1"/>
  <c r="F21" i="1"/>
  <c r="H21" i="1" s="1"/>
  <c r="H20" i="1"/>
  <c r="F20" i="1"/>
  <c r="F19" i="1"/>
  <c r="H19" i="1" s="1"/>
  <c r="F18" i="1"/>
  <c r="H18" i="1" s="1"/>
  <c r="H17" i="1"/>
  <c r="F17" i="1"/>
  <c r="H16" i="1"/>
  <c r="F16" i="1"/>
  <c r="F15" i="1"/>
  <c r="H15" i="1" s="1"/>
  <c r="F14" i="1"/>
  <c r="H14" i="1" s="1"/>
  <c r="F13" i="1"/>
  <c r="H13" i="1" s="1"/>
  <c r="H12" i="1"/>
  <c r="F12" i="1"/>
  <c r="F11" i="1"/>
  <c r="H11" i="1" s="1"/>
  <c r="F10" i="1"/>
  <c r="H10" i="1" s="1"/>
  <c r="F9" i="1"/>
  <c r="H9" i="1" s="1"/>
  <c r="H8" i="1"/>
  <c r="F8" i="1"/>
  <c r="F7" i="1"/>
  <c r="H7" i="1" s="1"/>
  <c r="F6" i="1"/>
  <c r="H6" i="1" s="1"/>
  <c r="F5" i="1"/>
  <c r="H5" i="1" s="1"/>
  <c r="H4" i="1"/>
  <c r="F4" i="1"/>
  <c r="H32" i="1" l="1"/>
  <c r="I32" i="1" s="1"/>
</calcChain>
</file>

<file path=xl/sharedStrings.xml><?xml version="1.0" encoding="utf-8"?>
<sst xmlns="http://schemas.openxmlformats.org/spreadsheetml/2006/main" count="90" uniqueCount="54">
  <si>
    <t/>
  </si>
  <si>
    <t>INDICE TEMPESTIVITA' DEI PAGAMENTI DAL 01-01-2022 AL 31-12-2022</t>
  </si>
  <si>
    <t>Ragione sociale</t>
  </si>
  <si>
    <t>Causale</t>
  </si>
  <si>
    <t>Importo totale fattura</t>
  </si>
  <si>
    <t>Data scadenza pagamento</t>
  </si>
  <si>
    <t>Data pagamento</t>
  </si>
  <si>
    <t>Giorni per pagamento -&gt; A</t>
  </si>
  <si>
    <t>Importo pagato -&gt; B</t>
  </si>
  <si>
    <t>Ritardo ponderato -&gt; A*B</t>
  </si>
  <si>
    <t>Numero fatture</t>
  </si>
  <si>
    <t>FASTWEB SPA</t>
  </si>
  <si>
    <t>ABBONAMENTO CELLULARE AZIENDALE SETTEMBRE 2022</t>
  </si>
  <si>
    <t>ENEL SPA</t>
  </si>
  <si>
    <t>UTENZA ELETTRICA AGOSTO-SETTEMBRE 2022</t>
  </si>
  <si>
    <t>Acquedotto del Fiora SPA</t>
  </si>
  <si>
    <t>UTENZA IDRICA 12.07.22-12.10.22</t>
  </si>
  <si>
    <t>COOPLAT</t>
  </si>
  <si>
    <t>PULIZIA LOCALI SEDE SETTEMBRE 2022</t>
  </si>
  <si>
    <t>POSTAJET S.R.L.</t>
  </si>
  <si>
    <t>RACCOMANDATE SMART SETTEMBRE 2022</t>
  </si>
  <si>
    <t>SONIA CORSI</t>
  </si>
  <si>
    <t>CONSULENZA COMUNICAZIONE E UFFICIO STAMPA OTTOBRE 2022</t>
  </si>
  <si>
    <t>PRT S.P.A.</t>
  </si>
  <si>
    <t>STAMPA E IMBUSTAMENTO RACCOMANDATA</t>
  </si>
  <si>
    <t>SOS CASA DI FISCO MICHELE</t>
  </si>
  <si>
    <t>N. 2 INTERVENTI PER SOSTITUZIONE POLMONE AUTOCLAVE E TUBO ACQUA</t>
  </si>
  <si>
    <t>ABBONAMENTO CELLULARE AZIENDALE OTTOBRE 2022</t>
  </si>
  <si>
    <t>TERRECABLATE</t>
  </si>
  <si>
    <t>UTENZA TELEFONICA SETTEMBRE-OTTOBRE 2022</t>
  </si>
  <si>
    <t>VISURA SPA</t>
  </si>
  <si>
    <t>RINNOVO PEC ANNUALE 01/11/2022-31/10/2023</t>
  </si>
  <si>
    <t>PULIZIA LOCALI SEDE OTTOBRE 2022</t>
  </si>
  <si>
    <t>Estra energie</t>
  </si>
  <si>
    <t>UTEZA GAS SETTEMBRE-OTTOBRE 2022</t>
  </si>
  <si>
    <t>BNP PARIBAS LEASE GROUP SA</t>
  </si>
  <si>
    <t>CANONE, SERVIZIO ASSICURATIVO E EASY PACK DAL 27.11.22 AL 26.02.23</t>
  </si>
  <si>
    <t>CONSULENZA COMUNICAZIONE E UFFICIO STAMPA NOVEMBRE 2022</t>
  </si>
  <si>
    <t>ABBONAMENTO CELLULARE AZIENDALE NOVEMBRE 2022</t>
  </si>
  <si>
    <t>Poste Italiane</t>
  </si>
  <si>
    <t>RACCOMANDATE SMART OTTOBRE 2022</t>
  </si>
  <si>
    <t>PULIZIA LOCALI SEDE NOVEMBRE 2022</t>
  </si>
  <si>
    <t>GIANNUZZI VINCENZO</t>
  </si>
  <si>
    <t>PROCEDIMENTO GIUDIZIALE PENDENTE PRESSO IL TRIBUNALE DI SIENA R.G.N. 794/2021</t>
  </si>
  <si>
    <t>UTENZA ELETTRICA OTTOBRE-NOVEMBRE 2022</t>
  </si>
  <si>
    <t>GUTENBERG SRL</t>
  </si>
  <si>
    <t>ACCREDITAMENTO CORSO DEL 26.11.2022</t>
  </si>
  <si>
    <t>INTEGRAZIONE 2021 E 2022 PER IMPORTI ERRATI FATTURATI</t>
  </si>
  <si>
    <t>CONSULENZA LEGALE ANNO 2022</t>
  </si>
  <si>
    <t>RACCOMANDATA SMART NOVEMBRE 2022</t>
  </si>
  <si>
    <t>laschi Ufficio s.n.c</t>
  </si>
  <si>
    <t>CONGUAGLIO COPIE SEMESTRALI FOTOCOPIATRICE SHARP BP-30C25</t>
  </si>
  <si>
    <t>Art. 33, d.lgs. n. 33/2013</t>
  </si>
  <si>
    <t>Indicatore tempo medio pagamento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</si>
</sst>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Aptos Narrow"/>
      <family val="2"/>
      <scheme val="minor"/>
    </font>
    <font>
      <b/>
      <sz val="12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workbookViewId="0">
      <selection activeCell="K8" sqref="K8"/>
    </sheetView>
  </sheetViews>
  <sheetFormatPr defaultRowHeight="15" x14ac:dyDescent="0.25"/>
  <cols>
    <col min="1" max="1" width="28.7109375" bestFit="1" customWidth="1"/>
    <col min="2" max="2" width="80.140625" bestFit="1" customWidth="1"/>
    <col min="3" max="3" width="23.28515625" bestFit="1" customWidth="1"/>
    <col min="4" max="4" width="27.42578125" bestFit="1" customWidth="1"/>
    <col min="5" max="5" width="17.7109375" bestFit="1" customWidth="1"/>
    <col min="6" max="6" width="27.5703125" hidden="1" customWidth="1"/>
    <col min="7" max="7" width="21.140625" hidden="1" customWidth="1"/>
    <col min="8" max="8" width="26.5703125" hidden="1" customWidth="1"/>
    <col min="9" max="9" width="38.28515625" bestFit="1" customWidth="1"/>
    <col min="10" max="10" width="16.85546875" hidden="1" customWidth="1"/>
  </cols>
  <sheetData>
    <row r="1" spans="1:10" ht="15.75" x14ac:dyDescent="0.25">
      <c r="A1" s="3" t="s">
        <v>1</v>
      </c>
      <c r="B1" s="4"/>
      <c r="C1" s="4"/>
      <c r="D1" s="4"/>
      <c r="E1" s="4"/>
      <c r="F1" s="4"/>
      <c r="G1" s="4"/>
      <c r="H1" s="4"/>
      <c r="I1" s="4"/>
      <c r="J1" s="4"/>
    </row>
    <row r="2" spans="1:10" ht="15.75" x14ac:dyDescent="0.25">
      <c r="A2" s="3" t="s">
        <v>52</v>
      </c>
      <c r="B2" s="4"/>
      <c r="C2" s="4"/>
      <c r="D2" s="4"/>
      <c r="E2" s="4"/>
      <c r="F2" s="4"/>
      <c r="G2" s="4"/>
      <c r="H2" s="4"/>
      <c r="I2" s="4"/>
      <c r="J2" s="4"/>
    </row>
    <row r="3" spans="1:10" ht="15.7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53</v>
      </c>
      <c r="J3" s="1" t="s">
        <v>10</v>
      </c>
    </row>
    <row r="4" spans="1:10" x14ac:dyDescent="0.25">
      <c r="A4" t="s">
        <v>11</v>
      </c>
      <c r="B4" t="s">
        <v>12</v>
      </c>
      <c r="C4">
        <v>9.76</v>
      </c>
      <c r="D4" s="2">
        <v>44869</v>
      </c>
      <c r="E4" s="2">
        <v>44859</v>
      </c>
      <c r="F4">
        <f t="shared" ref="F4:F29" si="0">E4-D4</f>
        <v>-10</v>
      </c>
      <c r="G4">
        <v>9.76</v>
      </c>
      <c r="H4">
        <f t="shared" ref="H4:H29" si="1">F4*G4</f>
        <v>-97.6</v>
      </c>
      <c r="I4" t="s">
        <v>0</v>
      </c>
      <c r="J4">
        <v>1</v>
      </c>
    </row>
    <row r="5" spans="1:10" x14ac:dyDescent="0.25">
      <c r="A5" t="s">
        <v>13</v>
      </c>
      <c r="B5" t="s">
        <v>14</v>
      </c>
      <c r="C5">
        <v>189.55</v>
      </c>
      <c r="D5" s="2">
        <v>44875</v>
      </c>
      <c r="E5" s="2">
        <v>44859</v>
      </c>
      <c r="F5">
        <f t="shared" si="0"/>
        <v>-16</v>
      </c>
      <c r="G5">
        <v>189.55</v>
      </c>
      <c r="H5">
        <f t="shared" si="1"/>
        <v>-3032.8</v>
      </c>
      <c r="I5" t="s">
        <v>0</v>
      </c>
      <c r="J5">
        <v>1</v>
      </c>
    </row>
    <row r="6" spans="1:10" x14ac:dyDescent="0.25">
      <c r="A6" t="s">
        <v>15</v>
      </c>
      <c r="B6" t="s">
        <v>16</v>
      </c>
      <c r="C6">
        <v>38.51</v>
      </c>
      <c r="D6" s="2">
        <v>44884</v>
      </c>
      <c r="E6" s="2">
        <v>44890</v>
      </c>
      <c r="F6">
        <f t="shared" si="0"/>
        <v>6</v>
      </c>
      <c r="G6">
        <v>38.51</v>
      </c>
      <c r="H6">
        <f t="shared" si="1"/>
        <v>231.06</v>
      </c>
      <c r="I6" t="s">
        <v>0</v>
      </c>
      <c r="J6">
        <v>1</v>
      </c>
    </row>
    <row r="7" spans="1:10" x14ac:dyDescent="0.25">
      <c r="A7" t="s">
        <v>17</v>
      </c>
      <c r="B7" t="s">
        <v>18</v>
      </c>
      <c r="C7">
        <v>89.67</v>
      </c>
      <c r="D7" s="2">
        <v>44884</v>
      </c>
      <c r="E7" s="2">
        <v>44861</v>
      </c>
      <c r="F7">
        <f t="shared" si="0"/>
        <v>-23</v>
      </c>
      <c r="G7">
        <v>89.67</v>
      </c>
      <c r="H7">
        <f t="shared" si="1"/>
        <v>-2062.41</v>
      </c>
      <c r="I7" t="s">
        <v>0</v>
      </c>
      <c r="J7">
        <v>1</v>
      </c>
    </row>
    <row r="8" spans="1:10" x14ac:dyDescent="0.25">
      <c r="A8" t="s">
        <v>19</v>
      </c>
      <c r="B8" t="s">
        <v>20</v>
      </c>
      <c r="C8">
        <v>20.36</v>
      </c>
      <c r="D8" s="2">
        <v>44889</v>
      </c>
      <c r="E8" s="2">
        <v>44861</v>
      </c>
      <c r="F8">
        <f t="shared" si="0"/>
        <v>-28</v>
      </c>
      <c r="G8">
        <v>20.36</v>
      </c>
      <c r="H8">
        <f t="shared" si="1"/>
        <v>-570.07999999999993</v>
      </c>
      <c r="I8" t="s">
        <v>0</v>
      </c>
      <c r="J8">
        <v>1</v>
      </c>
    </row>
    <row r="9" spans="1:10" x14ac:dyDescent="0.25">
      <c r="A9" t="s">
        <v>21</v>
      </c>
      <c r="B9" t="s">
        <v>22</v>
      </c>
      <c r="C9">
        <v>441</v>
      </c>
      <c r="D9" s="2">
        <v>44891</v>
      </c>
      <c r="E9" s="2">
        <v>44874</v>
      </c>
      <c r="F9">
        <f t="shared" si="0"/>
        <v>-17</v>
      </c>
      <c r="G9">
        <v>441</v>
      </c>
      <c r="H9">
        <f t="shared" si="1"/>
        <v>-7497</v>
      </c>
      <c r="I9" t="s">
        <v>0</v>
      </c>
      <c r="J9">
        <v>1</v>
      </c>
    </row>
    <row r="10" spans="1:10" x14ac:dyDescent="0.25">
      <c r="A10" t="s">
        <v>23</v>
      </c>
      <c r="B10" t="s">
        <v>24</v>
      </c>
      <c r="C10">
        <v>1.37</v>
      </c>
      <c r="D10" s="2">
        <v>44896</v>
      </c>
      <c r="E10" s="2">
        <v>44874</v>
      </c>
      <c r="F10">
        <f t="shared" si="0"/>
        <v>-22</v>
      </c>
      <c r="G10">
        <v>1.37</v>
      </c>
      <c r="H10">
        <f t="shared" si="1"/>
        <v>-30.14</v>
      </c>
      <c r="I10" t="s">
        <v>0</v>
      </c>
      <c r="J10">
        <v>1</v>
      </c>
    </row>
    <row r="11" spans="1:10" x14ac:dyDescent="0.25">
      <c r="A11" t="s">
        <v>25</v>
      </c>
      <c r="B11" t="s">
        <v>26</v>
      </c>
      <c r="C11">
        <v>280.60000000000002</v>
      </c>
      <c r="D11" s="2">
        <v>44901</v>
      </c>
      <c r="E11" s="2">
        <v>44874</v>
      </c>
      <c r="F11">
        <f t="shared" si="0"/>
        <v>-27</v>
      </c>
      <c r="G11">
        <v>280.60000000000002</v>
      </c>
      <c r="H11">
        <f t="shared" si="1"/>
        <v>-7576.2000000000007</v>
      </c>
      <c r="I11" t="s">
        <v>0</v>
      </c>
      <c r="J11">
        <v>1</v>
      </c>
    </row>
    <row r="12" spans="1:10" x14ac:dyDescent="0.25">
      <c r="A12" t="s">
        <v>11</v>
      </c>
      <c r="B12" t="s">
        <v>27</v>
      </c>
      <c r="C12">
        <v>9.76</v>
      </c>
      <c r="D12" s="2">
        <v>44902</v>
      </c>
      <c r="E12" s="2">
        <v>44890</v>
      </c>
      <c r="F12">
        <f t="shared" si="0"/>
        <v>-12</v>
      </c>
      <c r="G12">
        <v>9.76</v>
      </c>
      <c r="H12">
        <f t="shared" si="1"/>
        <v>-117.12</v>
      </c>
      <c r="I12" t="s">
        <v>0</v>
      </c>
      <c r="J12">
        <v>1</v>
      </c>
    </row>
    <row r="13" spans="1:10" x14ac:dyDescent="0.25">
      <c r="A13" t="s">
        <v>28</v>
      </c>
      <c r="B13" t="s">
        <v>29</v>
      </c>
      <c r="C13">
        <v>146.4</v>
      </c>
      <c r="D13" s="2">
        <v>44903</v>
      </c>
      <c r="E13" s="2">
        <v>44897</v>
      </c>
      <c r="F13">
        <f t="shared" si="0"/>
        <v>-6</v>
      </c>
      <c r="G13">
        <v>146.4</v>
      </c>
      <c r="H13">
        <f t="shared" si="1"/>
        <v>-878.40000000000009</v>
      </c>
      <c r="I13" t="s">
        <v>0</v>
      </c>
      <c r="J13">
        <v>1</v>
      </c>
    </row>
    <row r="14" spans="1:10" x14ac:dyDescent="0.25">
      <c r="A14" t="s">
        <v>30</v>
      </c>
      <c r="B14" t="s">
        <v>31</v>
      </c>
      <c r="C14">
        <v>4880</v>
      </c>
      <c r="D14" s="2">
        <v>44904</v>
      </c>
      <c r="E14" s="2">
        <v>44881</v>
      </c>
      <c r="F14">
        <f t="shared" si="0"/>
        <v>-23</v>
      </c>
      <c r="G14">
        <v>4880</v>
      </c>
      <c r="H14">
        <f t="shared" si="1"/>
        <v>-112240</v>
      </c>
      <c r="I14" t="s">
        <v>0</v>
      </c>
      <c r="J14">
        <v>1</v>
      </c>
    </row>
    <row r="15" spans="1:10" x14ac:dyDescent="0.25">
      <c r="A15" t="s">
        <v>17</v>
      </c>
      <c r="B15" t="s">
        <v>32</v>
      </c>
      <c r="C15">
        <v>119.56</v>
      </c>
      <c r="D15" s="2">
        <v>44912</v>
      </c>
      <c r="E15" s="2">
        <v>44890</v>
      </c>
      <c r="F15">
        <f t="shared" si="0"/>
        <v>-22</v>
      </c>
      <c r="G15">
        <v>119.56</v>
      </c>
      <c r="H15">
        <f t="shared" si="1"/>
        <v>-2630.32</v>
      </c>
      <c r="I15" t="s">
        <v>0</v>
      </c>
      <c r="J15">
        <v>1</v>
      </c>
    </row>
    <row r="16" spans="1:10" x14ac:dyDescent="0.25">
      <c r="A16" t="s">
        <v>33</v>
      </c>
      <c r="B16" t="s">
        <v>34</v>
      </c>
      <c r="C16">
        <v>54.43</v>
      </c>
      <c r="D16" s="2">
        <v>44918</v>
      </c>
      <c r="E16" s="2">
        <v>44902</v>
      </c>
      <c r="F16">
        <f t="shared" si="0"/>
        <v>-16</v>
      </c>
      <c r="G16">
        <v>54.43</v>
      </c>
      <c r="H16">
        <f t="shared" si="1"/>
        <v>-870.88</v>
      </c>
      <c r="I16" t="s">
        <v>0</v>
      </c>
      <c r="J16">
        <v>1</v>
      </c>
    </row>
    <row r="17" spans="1:10" x14ac:dyDescent="0.25">
      <c r="A17" t="s">
        <v>35</v>
      </c>
      <c r="B17" t="s">
        <v>36</v>
      </c>
      <c r="C17">
        <v>165.22</v>
      </c>
      <c r="D17" s="2">
        <v>44923</v>
      </c>
      <c r="E17" s="2">
        <v>44893</v>
      </c>
      <c r="F17">
        <f t="shared" si="0"/>
        <v>-30</v>
      </c>
      <c r="G17">
        <v>165.22</v>
      </c>
      <c r="H17">
        <f t="shared" si="1"/>
        <v>-4956.6000000000004</v>
      </c>
      <c r="I17" t="s">
        <v>0</v>
      </c>
      <c r="J17">
        <v>1</v>
      </c>
    </row>
    <row r="18" spans="1:10" x14ac:dyDescent="0.25">
      <c r="A18" t="s">
        <v>21</v>
      </c>
      <c r="B18" t="s">
        <v>37</v>
      </c>
      <c r="C18">
        <v>441</v>
      </c>
      <c r="D18" s="2">
        <v>44925</v>
      </c>
      <c r="E18" s="2">
        <v>44904</v>
      </c>
      <c r="F18">
        <f t="shared" si="0"/>
        <v>-21</v>
      </c>
      <c r="G18">
        <v>441</v>
      </c>
      <c r="H18">
        <f t="shared" si="1"/>
        <v>-9261</v>
      </c>
      <c r="I18" t="s">
        <v>0</v>
      </c>
      <c r="J18">
        <v>1</v>
      </c>
    </row>
    <row r="19" spans="1:10" x14ac:dyDescent="0.25">
      <c r="A19" t="s">
        <v>23</v>
      </c>
      <c r="B19" t="s">
        <v>24</v>
      </c>
      <c r="C19">
        <v>0.34</v>
      </c>
      <c r="D19" s="2">
        <v>44926</v>
      </c>
      <c r="E19" s="2">
        <v>44904</v>
      </c>
      <c r="F19">
        <f t="shared" si="0"/>
        <v>-22</v>
      </c>
      <c r="G19">
        <v>0.34</v>
      </c>
      <c r="H19">
        <f t="shared" si="1"/>
        <v>-7.48</v>
      </c>
      <c r="I19" t="s">
        <v>0</v>
      </c>
      <c r="J19">
        <v>1</v>
      </c>
    </row>
    <row r="20" spans="1:10" x14ac:dyDescent="0.25">
      <c r="A20" t="s">
        <v>11</v>
      </c>
      <c r="B20" t="s">
        <v>38</v>
      </c>
      <c r="C20">
        <v>9.76</v>
      </c>
      <c r="D20" s="2">
        <v>44930</v>
      </c>
      <c r="E20" s="2">
        <v>44922</v>
      </c>
      <c r="F20">
        <f t="shared" si="0"/>
        <v>-8</v>
      </c>
      <c r="G20">
        <v>9.76</v>
      </c>
      <c r="H20">
        <f t="shared" si="1"/>
        <v>-78.08</v>
      </c>
      <c r="I20" t="s">
        <v>0</v>
      </c>
      <c r="J20">
        <v>1</v>
      </c>
    </row>
    <row r="21" spans="1:10" x14ac:dyDescent="0.25">
      <c r="A21" t="s">
        <v>39</v>
      </c>
      <c r="B21" t="s">
        <v>40</v>
      </c>
      <c r="C21">
        <v>16.14</v>
      </c>
      <c r="D21" s="2">
        <v>44939</v>
      </c>
      <c r="E21" s="2">
        <v>44914</v>
      </c>
      <c r="F21">
        <f t="shared" si="0"/>
        <v>-25</v>
      </c>
      <c r="G21">
        <v>16.14</v>
      </c>
      <c r="H21">
        <f t="shared" si="1"/>
        <v>-403.5</v>
      </c>
      <c r="I21" t="s">
        <v>0</v>
      </c>
      <c r="J21">
        <v>1</v>
      </c>
    </row>
    <row r="22" spans="1:10" x14ac:dyDescent="0.25">
      <c r="A22" t="s">
        <v>17</v>
      </c>
      <c r="B22" t="s">
        <v>41</v>
      </c>
      <c r="C22">
        <v>126.88</v>
      </c>
      <c r="D22" s="2">
        <v>44939</v>
      </c>
      <c r="E22" s="2">
        <v>44914</v>
      </c>
      <c r="F22">
        <f t="shared" si="0"/>
        <v>-25</v>
      </c>
      <c r="G22">
        <v>126.88</v>
      </c>
      <c r="H22">
        <f t="shared" si="1"/>
        <v>-3172</v>
      </c>
      <c r="I22" t="s">
        <v>0</v>
      </c>
      <c r="J22">
        <v>1</v>
      </c>
    </row>
    <row r="23" spans="1:10" x14ac:dyDescent="0.25">
      <c r="A23" t="s">
        <v>42</v>
      </c>
      <c r="B23" t="s">
        <v>43</v>
      </c>
      <c r="C23">
        <v>3210.06</v>
      </c>
      <c r="D23" s="2">
        <v>44940</v>
      </c>
      <c r="E23" s="2">
        <v>44910</v>
      </c>
      <c r="F23">
        <f t="shared" si="0"/>
        <v>-30</v>
      </c>
      <c r="G23">
        <v>3210.06</v>
      </c>
      <c r="H23">
        <f t="shared" si="1"/>
        <v>-96301.8</v>
      </c>
      <c r="I23" t="s">
        <v>0</v>
      </c>
      <c r="J23">
        <v>1</v>
      </c>
    </row>
    <row r="24" spans="1:10" x14ac:dyDescent="0.25">
      <c r="A24" t="s">
        <v>13</v>
      </c>
      <c r="B24" t="s">
        <v>44</v>
      </c>
      <c r="C24">
        <v>147.13999999999999</v>
      </c>
      <c r="D24" s="2">
        <v>44940</v>
      </c>
      <c r="E24" s="2">
        <v>44922</v>
      </c>
      <c r="F24">
        <f t="shared" si="0"/>
        <v>-18</v>
      </c>
      <c r="G24">
        <v>147.13999999999999</v>
      </c>
      <c r="H24">
        <f t="shared" si="1"/>
        <v>-2648.5199999999995</v>
      </c>
      <c r="I24" t="s">
        <v>0</v>
      </c>
      <c r="J24">
        <v>1</v>
      </c>
    </row>
    <row r="25" spans="1:10" x14ac:dyDescent="0.25">
      <c r="A25" t="s">
        <v>45</v>
      </c>
      <c r="B25" t="s">
        <v>46</v>
      </c>
      <c r="C25">
        <v>504</v>
      </c>
      <c r="D25" s="2">
        <v>44940</v>
      </c>
      <c r="E25" s="2">
        <v>44914</v>
      </c>
      <c r="F25">
        <f t="shared" si="0"/>
        <v>-26</v>
      </c>
      <c r="G25">
        <v>504</v>
      </c>
      <c r="H25">
        <f t="shared" si="1"/>
        <v>-13104</v>
      </c>
      <c r="I25" t="s">
        <v>0</v>
      </c>
      <c r="J25">
        <v>1</v>
      </c>
    </row>
    <row r="26" spans="1:10" x14ac:dyDescent="0.25">
      <c r="A26" t="s">
        <v>17</v>
      </c>
      <c r="B26" t="s">
        <v>47</v>
      </c>
      <c r="C26">
        <v>82.96</v>
      </c>
      <c r="D26" s="2">
        <v>44941</v>
      </c>
      <c r="E26" s="2">
        <v>44914</v>
      </c>
      <c r="F26">
        <f t="shared" si="0"/>
        <v>-27</v>
      </c>
      <c r="G26">
        <v>82.96</v>
      </c>
      <c r="H26">
        <f t="shared" si="1"/>
        <v>-2239.9199999999996</v>
      </c>
      <c r="I26" t="s">
        <v>0</v>
      </c>
      <c r="J26">
        <v>1</v>
      </c>
    </row>
    <row r="27" spans="1:10" x14ac:dyDescent="0.25">
      <c r="A27" t="s">
        <v>42</v>
      </c>
      <c r="B27" t="s">
        <v>48</v>
      </c>
      <c r="C27">
        <v>4727.55</v>
      </c>
      <c r="D27" s="2">
        <v>44943</v>
      </c>
      <c r="E27" s="2">
        <v>44910</v>
      </c>
      <c r="F27">
        <f t="shared" si="0"/>
        <v>-33</v>
      </c>
      <c r="G27">
        <v>4727.55</v>
      </c>
      <c r="H27">
        <f t="shared" si="1"/>
        <v>-156009.15</v>
      </c>
      <c r="I27" t="s">
        <v>0</v>
      </c>
      <c r="J27">
        <v>1</v>
      </c>
    </row>
    <row r="28" spans="1:10" x14ac:dyDescent="0.25">
      <c r="A28" t="s">
        <v>39</v>
      </c>
      <c r="B28" t="s">
        <v>49</v>
      </c>
      <c r="C28">
        <v>4.22</v>
      </c>
      <c r="D28" s="2">
        <v>44949</v>
      </c>
      <c r="E28" s="2">
        <v>44923</v>
      </c>
      <c r="F28">
        <f t="shared" si="0"/>
        <v>-26</v>
      </c>
      <c r="G28">
        <v>4.22</v>
      </c>
      <c r="H28">
        <f t="shared" si="1"/>
        <v>-109.72</v>
      </c>
      <c r="I28" t="s">
        <v>0</v>
      </c>
      <c r="J28">
        <v>1</v>
      </c>
    </row>
    <row r="29" spans="1:10" x14ac:dyDescent="0.25">
      <c r="A29" t="s">
        <v>50</v>
      </c>
      <c r="B29" t="s">
        <v>51</v>
      </c>
      <c r="C29">
        <v>111.73</v>
      </c>
      <c r="D29" s="2">
        <v>44957</v>
      </c>
      <c r="E29" s="2">
        <v>44923</v>
      </c>
      <c r="F29">
        <f t="shared" si="0"/>
        <v>-34</v>
      </c>
      <c r="G29">
        <v>111.73</v>
      </c>
      <c r="H29">
        <f t="shared" si="1"/>
        <v>-3798.82</v>
      </c>
      <c r="I29" t="s">
        <v>0</v>
      </c>
      <c r="J29">
        <v>1</v>
      </c>
    </row>
    <row r="32" spans="1:10" ht="15.75" x14ac:dyDescent="0.25">
      <c r="F32">
        <f>SUM(F4:F29)</f>
        <v>-541</v>
      </c>
      <c r="G32">
        <f>SUM(G4:G29)</f>
        <v>15827.97</v>
      </c>
      <c r="H32" s="1">
        <f>SUM(H4:H29)</f>
        <v>-429462.47999999992</v>
      </c>
      <c r="I32" s="1">
        <f>H32/G32</f>
        <v>-27.13313709844029</v>
      </c>
      <c r="J32" s="1">
        <f>SUM(J4:J29)</f>
        <v>26</v>
      </c>
    </row>
  </sheetData>
  <sheetProtection selectLockedCells="1" selectUnlockedCells="1"/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Michele Fanetti</cp:lastModifiedBy>
  <dcterms:created xsi:type="dcterms:W3CDTF">2024-04-09T08:35:52Z</dcterms:created>
  <dcterms:modified xsi:type="dcterms:W3CDTF">2024-04-09T10:06:12Z</dcterms:modified>
</cp:coreProperties>
</file>