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esoriere\Desktop\"/>
    </mc:Choice>
  </mc:AlternateContent>
  <xr:revisionPtr revIDLastSave="0" documentId="13_ncr:1_{E3FC414D-6C26-45BF-A1F9-76E2EDE86BE1}" xr6:coauthVersionLast="47" xr6:coauthVersionMax="47" xr10:uidLastSave="{00000000-0000-0000-0000-000000000000}"/>
  <workbookProtection workbookAlgorithmName="SHA-512" workbookHashValue="2QwAcxxs2lnpjLkPAEWCybVajCwEwLmzFvo6sSRXg1ShTFVDVFQ7QfHC7gzlWdushWF3G3/auX/xg9bkDWu26w==" workbookSaltValue="v+aLoC5DZhSG3lE8EASkbg==" workbookSpinCount="100000" lockStructure="1"/>
  <bookViews>
    <workbookView xWindow="-120" yWindow="-120" windowWidth="29040" windowHeight="15840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H5" i="1" s="1"/>
  <c r="F6" i="1"/>
  <c r="H6" i="1" s="1"/>
  <c r="F7" i="1"/>
  <c r="F8" i="1"/>
  <c r="F9" i="1"/>
  <c r="F10" i="1"/>
  <c r="F11" i="1"/>
  <c r="F12" i="1"/>
  <c r="H12" i="1" s="1"/>
  <c r="F13" i="1"/>
  <c r="H13" i="1" s="1"/>
  <c r="F14" i="1"/>
  <c r="H14" i="1" s="1"/>
  <c r="F15" i="1"/>
  <c r="F16" i="1"/>
  <c r="F17" i="1"/>
  <c r="F18" i="1"/>
  <c r="F19" i="1"/>
  <c r="F20" i="1"/>
  <c r="H20" i="1" s="1"/>
  <c r="F21" i="1"/>
  <c r="H21" i="1" s="1"/>
  <c r="F22" i="1"/>
  <c r="H22" i="1" s="1"/>
  <c r="F23" i="1"/>
  <c r="F24" i="1"/>
  <c r="F25" i="1"/>
  <c r="F26" i="1"/>
  <c r="F27" i="1"/>
  <c r="F28" i="1"/>
  <c r="H28" i="1" s="1"/>
  <c r="F29" i="1"/>
  <c r="H29" i="1" s="1"/>
  <c r="F30" i="1"/>
  <c r="H30" i="1" s="1"/>
  <c r="F31" i="1"/>
  <c r="F32" i="1"/>
  <c r="F33" i="1"/>
  <c r="F34" i="1"/>
  <c r="F35" i="1"/>
  <c r="F36" i="1"/>
  <c r="H36" i="1" s="1"/>
  <c r="F37" i="1"/>
  <c r="H37" i="1" s="1"/>
  <c r="F38" i="1"/>
  <c r="H38" i="1" s="1"/>
  <c r="F39" i="1"/>
  <c r="F40" i="1"/>
  <c r="F41" i="1"/>
  <c r="F42" i="1"/>
  <c r="F43" i="1"/>
  <c r="F44" i="1"/>
  <c r="H44" i="1" s="1"/>
  <c r="F45" i="1"/>
  <c r="H45" i="1" s="1"/>
  <c r="F46" i="1"/>
  <c r="H46" i="1" s="1"/>
  <c r="F47" i="1"/>
  <c r="F48" i="1"/>
  <c r="F49" i="1"/>
  <c r="F50" i="1"/>
  <c r="F51" i="1"/>
  <c r="F52" i="1"/>
  <c r="H52" i="1" s="1"/>
  <c r="F53" i="1"/>
  <c r="H53" i="1" s="1"/>
  <c r="F54" i="1"/>
  <c r="H54" i="1" s="1"/>
  <c r="F55" i="1"/>
  <c r="F56" i="1"/>
  <c r="F57" i="1"/>
  <c r="F58" i="1"/>
  <c r="F59" i="1"/>
  <c r="F60" i="1"/>
  <c r="H60" i="1" s="1"/>
  <c r="F61" i="1"/>
  <c r="H61" i="1" s="1"/>
  <c r="F62" i="1"/>
  <c r="H62" i="1" s="1"/>
  <c r="F63" i="1"/>
  <c r="F64" i="1"/>
  <c r="F65" i="1"/>
  <c r="F66" i="1"/>
  <c r="F67" i="1"/>
  <c r="F68" i="1"/>
  <c r="H68" i="1" s="1"/>
  <c r="F69" i="1"/>
  <c r="H69" i="1" s="1"/>
  <c r="F70" i="1"/>
  <c r="F96" i="1" s="1"/>
  <c r="F71" i="1"/>
  <c r="F72" i="1"/>
  <c r="F73" i="1"/>
  <c r="F74" i="1"/>
  <c r="F75" i="1"/>
  <c r="F76" i="1"/>
  <c r="H76" i="1" s="1"/>
  <c r="F77" i="1"/>
  <c r="H77" i="1" s="1"/>
  <c r="F78" i="1"/>
  <c r="H78" i="1" s="1"/>
  <c r="F79" i="1"/>
  <c r="F80" i="1"/>
  <c r="F81" i="1"/>
  <c r="F82" i="1"/>
  <c r="F83" i="1"/>
  <c r="F84" i="1"/>
  <c r="H84" i="1" s="1"/>
  <c r="F85" i="1"/>
  <c r="H85" i="1" s="1"/>
  <c r="F86" i="1"/>
  <c r="H86" i="1" s="1"/>
  <c r="F87" i="1"/>
  <c r="F88" i="1"/>
  <c r="F89" i="1"/>
  <c r="F90" i="1"/>
  <c r="F91" i="1"/>
  <c r="H91" i="1" s="1"/>
  <c r="F92" i="1"/>
  <c r="H92" i="1" s="1"/>
  <c r="F93" i="1"/>
  <c r="H93" i="1" s="1"/>
  <c r="G96" i="1"/>
  <c r="J96" i="1"/>
  <c r="H90" i="1"/>
  <c r="H89" i="1"/>
  <c r="H88" i="1"/>
  <c r="H87" i="1"/>
  <c r="H83" i="1"/>
  <c r="H82" i="1"/>
  <c r="H81" i="1"/>
  <c r="H80" i="1"/>
  <c r="H79" i="1"/>
  <c r="H75" i="1"/>
  <c r="H74" i="1"/>
  <c r="H73" i="1"/>
  <c r="H72" i="1"/>
  <c r="H71" i="1"/>
  <c r="H67" i="1"/>
  <c r="H66" i="1"/>
  <c r="H65" i="1"/>
  <c r="H64" i="1"/>
  <c r="H63" i="1"/>
  <c r="H59" i="1"/>
  <c r="H58" i="1"/>
  <c r="H57" i="1"/>
  <c r="H56" i="1"/>
  <c r="H55" i="1"/>
  <c r="H51" i="1"/>
  <c r="H50" i="1"/>
  <c r="H49" i="1"/>
  <c r="H48" i="1"/>
  <c r="H47" i="1"/>
  <c r="H43" i="1"/>
  <c r="H42" i="1"/>
  <c r="H41" i="1"/>
  <c r="H40" i="1"/>
  <c r="H39" i="1"/>
  <c r="H35" i="1"/>
  <c r="H34" i="1"/>
  <c r="H33" i="1"/>
  <c r="H32" i="1"/>
  <c r="H31" i="1"/>
  <c r="H27" i="1"/>
  <c r="H26" i="1"/>
  <c r="H25" i="1"/>
  <c r="H24" i="1"/>
  <c r="H23" i="1"/>
  <c r="H19" i="1"/>
  <c r="H18" i="1"/>
  <c r="H17" i="1"/>
  <c r="H16" i="1"/>
  <c r="H15" i="1"/>
  <c r="H11" i="1"/>
  <c r="H10" i="1"/>
  <c r="H9" i="1"/>
  <c r="H8" i="1"/>
  <c r="H7" i="1"/>
  <c r="H70" i="1" l="1"/>
  <c r="H4" i="1"/>
  <c r="H96" i="1" s="1"/>
  <c r="I96" i="1" s="1"/>
</calcChain>
</file>

<file path=xl/sharedStrings.xml><?xml version="1.0" encoding="utf-8"?>
<sst xmlns="http://schemas.openxmlformats.org/spreadsheetml/2006/main" count="282" uniqueCount="127">
  <si>
    <t/>
  </si>
  <si>
    <t>INDICE TEMPESTIVITA' DEI PAGAMENTI DAL 01-01-2023 AL 31-12-2024</t>
  </si>
  <si>
    <t>Ragione sociale</t>
  </si>
  <si>
    <t>Causale</t>
  </si>
  <si>
    <t>Importo totale fattura</t>
  </si>
  <si>
    <t>Data scadenza pagamento</t>
  </si>
  <si>
    <t>Data pagamento</t>
  </si>
  <si>
    <t>Giorni per pagamento -&gt; A</t>
  </si>
  <si>
    <t>Importo pagato -&gt; B</t>
  </si>
  <si>
    <t>Ritardo ponderato -&gt; A*B</t>
  </si>
  <si>
    <t>Numero fatture</t>
  </si>
  <si>
    <t>TERRECABLATE</t>
  </si>
  <si>
    <t>UTENZA TELEFONICA NOVEMBRE-DICEMBRE 2022</t>
  </si>
  <si>
    <t>WBSSWEB BASED SOFTWARE SOLUTION</t>
  </si>
  <si>
    <t>ASSISTENZA INFORMATICA E MANUTENZIONE PROTOCOLLO, BILANCIO, SITO ISTITUZIONALE E PAGOPA</t>
  </si>
  <si>
    <t>Estra energie</t>
  </si>
  <si>
    <t>UTENZA GAS E CONGUAGLIO 26.10.2021-31.12.2022</t>
  </si>
  <si>
    <t>E.S.M.A. ESTINTORI S.R.L.</t>
  </si>
  <si>
    <t>MANUTENZIONE SEMESTRALE ESTINTORI</t>
  </si>
  <si>
    <t>Acquedotto del Fiora SPA</t>
  </si>
  <si>
    <t>UTENZA IDRICA 13.10.22-31.12.22</t>
  </si>
  <si>
    <t>laschi Ufficio s.n.c</t>
  </si>
  <si>
    <t>ASSISTENZA INFORMATICA SU FORNITURE ANNO 2023</t>
  </si>
  <si>
    <t>CANONE E AGGIORNAMENTO SERVER/GDRP 01.01.23-31.03.23</t>
  </si>
  <si>
    <t>SONIA CORSI</t>
  </si>
  <si>
    <t>CONSULENZA COMUNICAZIONE E UFFICIO STAMPA GENNAIO 2023</t>
  </si>
  <si>
    <t>PRT S.P.A.</t>
  </si>
  <si>
    <t>STAMPA E IMBUSTAMENTO LETTERE</t>
  </si>
  <si>
    <t>FASTWEB SPA</t>
  </si>
  <si>
    <t>ABBONAMENTO CELLULARE AZIENDALE GENNAIO 2023</t>
  </si>
  <si>
    <t>COOPLAT</t>
  </si>
  <si>
    <t>PULIZIA LOCALI SEDE GENNAIO 2023</t>
  </si>
  <si>
    <t>ENEL SPA</t>
  </si>
  <si>
    <t>UTENZA ELETTRICA DICEMBRE 2022-GENNAIO 2023</t>
  </si>
  <si>
    <t>Poste Italiane</t>
  </si>
  <si>
    <t>POSTA MASSIVA</t>
  </si>
  <si>
    <t>CONSULENZA COMUNICAZIONE E UFFICIO STAMPA FEBBRAIO 2023</t>
  </si>
  <si>
    <t>BNP PARIBAS LEASE GROUP SA</t>
  </si>
  <si>
    <t xml:space="preserve">CANONE NOLEGGIO FOTOCOPIATRICE, SERVIZIO ASS. E EASY PACK DAL 27.02.23 AL 26.05.23 </t>
  </si>
  <si>
    <t>UTENZA TELEFONICA GENNAIO-FEBBRAIO 2023</t>
  </si>
  <si>
    <t>ABBONAMENTO CELLULARE AZIENDALE FEBBRAIO 2023</t>
  </si>
  <si>
    <t>PULIZIA LOCALI SEDE FEBBRAIO 2023</t>
  </si>
  <si>
    <t>UTENZA GAS GENNAIO-FEBBRAIO 2023</t>
  </si>
  <si>
    <t>Damiani Fabrizio</t>
  </si>
  <si>
    <t>CONSULENZA CONTABILE E DEL LAVORO PRIMO TRIMESTRE 2023</t>
  </si>
  <si>
    <t xml:space="preserve">GRUPPO AMBITA SOC. COOP. </t>
  </si>
  <si>
    <t>STAMPA TESSERE OPI ANNO 2023</t>
  </si>
  <si>
    <t>CONSULENZA COMUNICAZIONE E UFFICIO STAMPA MARZO 2023</t>
  </si>
  <si>
    <t xml:space="preserve">PIATTELLI ROBERTO </t>
  </si>
  <si>
    <t>MANUTENZIONE ORDINARIA CALDAIA E CONDIZIONATORI ANNO 2023</t>
  </si>
  <si>
    <t>ABBONAMENTO CELLULARE AZIENDALE MARZO 2023</t>
  </si>
  <si>
    <t>UTENZA ELETTRICA FEBBRAIO-MARZO 2023</t>
  </si>
  <si>
    <t>PULIZIA LOCALI SEDE MARZO 2023</t>
  </si>
  <si>
    <t>CONSULENZA COMUNICAZIONE E UFFICIO STAMPA APRILE 2023</t>
  </si>
  <si>
    <t>CANONE A.T. E AGGIORNAMENTO SERVER/GDRP DAL 01.04.23 AL 30.06.23</t>
  </si>
  <si>
    <t>GRAFICART TRE60 S.N.C.</t>
  </si>
  <si>
    <t>ACQUISTO GADGET GIORNATA INTERNAZIONALE DELL'INFERMIERE 2023</t>
  </si>
  <si>
    <t>ABBONAMENTO CELLULARE AZIENDALE APRILE 2023</t>
  </si>
  <si>
    <t>UTENZA TELEFONICA MARZO-APRILE 2023</t>
  </si>
  <si>
    <t>PULIZIA LOCALI SEDE APRILE 2023</t>
  </si>
  <si>
    <t>GUTENBERG SRL</t>
  </si>
  <si>
    <t>ACCREDITAMENTO CORSO DEL 5 MAGGIO 2023</t>
  </si>
  <si>
    <t>UTENZA GAS MARZO-APRILE 2023</t>
  </si>
  <si>
    <t>CANONE, SERVIZIO ASSICURATIVO E EASY PACK DAL 27.05.23-26.08.23</t>
  </si>
  <si>
    <t>CANCELLI</t>
  </si>
  <si>
    <t>ACQUISTO CARTA FOTOCOPIATRICE</t>
  </si>
  <si>
    <t>CONSULENZA COMUNICAZIONE E UFFICIO STAMPA MAGGIO 2023</t>
  </si>
  <si>
    <t>ABBONAMENTO CELLULARE AZIENDALE MAGGIO 2023</t>
  </si>
  <si>
    <t>PULIZIA LOCALI SEDE MAGGIO 2023</t>
  </si>
  <si>
    <t>UTENZA ELETTRICA APRILE-MAGGIO 2023</t>
  </si>
  <si>
    <t>CONSULENZA CONTABILE E DEL LAVORO SECONDO TRIMESTRE 2023</t>
  </si>
  <si>
    <t>CONGUAGLIO COPIE SEMESTRALE</t>
  </si>
  <si>
    <t>ABBONAMENTO CELLULARE AZIENDALE GIUGNO 2023</t>
  </si>
  <si>
    <t>UTENZA TELEFONICA MAGGIO-GIUGNO 2023</t>
  </si>
  <si>
    <t>CONSULENZA COMUNICAZIONE E UFFICIO STAMPA GIUGNO 2023</t>
  </si>
  <si>
    <t>PULIZIA LOCALI SEDE GIUGNO 2023</t>
  </si>
  <si>
    <t>UTENZA GAS MAGGIO-GIUGNO 2023</t>
  </si>
  <si>
    <t>UTENZA IDRICA E CONGUAGLIO 14/04/23-12/07/23</t>
  </si>
  <si>
    <t>RIPARAZIONI IDRAULICHE URGENTI</t>
  </si>
  <si>
    <t>ARREDOMOBIL DI FABIO RUGA</t>
  </si>
  <si>
    <t>ACQUISTO POLTRONA UFFICIO</t>
  </si>
  <si>
    <t>CONSULENZA COMUNICAZIONE E UFFICIO STAMPA LUGLIO 2023</t>
  </si>
  <si>
    <t>CANONE A.T. E AGGIORNAMENTO SERVER/GDRP 01.07.23-30.09.23</t>
  </si>
  <si>
    <t>MANUTENZIONE SEMESTRALE ESTINTORI 2023</t>
  </si>
  <si>
    <t>ABBONAMENTO CELLULARE AZIENDALE LUGLIO 2023</t>
  </si>
  <si>
    <t>UTENZA ELETTRICA GIUGNO-LUGLIO 2023</t>
  </si>
  <si>
    <t>PULIZIA LOCALI SEDE LUGLIO 2023</t>
  </si>
  <si>
    <t>CONSULENZA COMUNICAZIONE E UFFICIO STAMPA AGOSTO 2023</t>
  </si>
  <si>
    <t>ABBONAMENTO CELLULARE AZIENDALE AGOSTO 2023</t>
  </si>
  <si>
    <t>UTENZA TELEFONICA LUGLIO-AGOSTO 2023</t>
  </si>
  <si>
    <t>PULIZIA LOCALI SEDE AGOSTO 2023</t>
  </si>
  <si>
    <t>UTENZA GAS LUGLIO-AGOSTO 2023</t>
  </si>
  <si>
    <t>ASSISTENZA CONTROLLO CONDIZIONATORE PER MALFUZIONAMENTO</t>
  </si>
  <si>
    <t>CONSULENZA CONTABILE E DEL LAVORO TERZO TRIMESTRE 2023</t>
  </si>
  <si>
    <t>STAMPA E IMBUSTAMENTO RACCOMANDATE SETTEMBRE 2023</t>
  </si>
  <si>
    <t>ABBONAMENTO CELLULARE AZIENDALE SETTEMBRE 2023</t>
  </si>
  <si>
    <t>CONSULENZA COMUNICAZIONE E UFFICIOSTAMPA SETTEMBRE 2023</t>
  </si>
  <si>
    <t>PULIZIA LOCALI SEDE SETTEMBRE 2023</t>
  </si>
  <si>
    <t>UTENZA ELETTRICA AGOSTO-SETTEMBRE 2023</t>
  </si>
  <si>
    <t>UTENZA IDRICA 13.07.23-10.10.23</t>
  </si>
  <si>
    <t>CONSULENZA COMUNICAZIONE E UFFICIO STAMPA OTTOBRE 2023</t>
  </si>
  <si>
    <t>CANONE A.T. E AGGIORNAMENTO SERVER/GDRP 01.10.23-31.12.23</t>
  </si>
  <si>
    <t>MCM SERVICE SOCIETA' COOPERATIVA A R.L.</t>
  </si>
  <si>
    <t>ALLESTIMENTO SERVICE C/O PALAZZO PATRIZI PER EVENTO DEL 27.10.2023</t>
  </si>
  <si>
    <t>STAMPA E IMBUSTAMENTO RACCOMANDATA OTTOBRE 2023</t>
  </si>
  <si>
    <t>ABBONAMENTO CELLULARE AZIENDALE OTTOBRE 2023</t>
  </si>
  <si>
    <t>UTENZA TELEFONICA SETTEMBRE-OTTOBRE 2023</t>
  </si>
  <si>
    <t>VISURA SPA</t>
  </si>
  <si>
    <t>RINNOVO CASELLE ANNUALE - CANONE DAL 01.11.23-31.10.24</t>
  </si>
  <si>
    <t>UTENZA GAS SETTEMBRE-OTTOBRE 2023</t>
  </si>
  <si>
    <t>PULIZIA LOCALI SEDE OTTOBRE 2023 E FORNITURA MATERIALE SERVIZI IGIENICI</t>
  </si>
  <si>
    <t>FALEGNAMERIA SENESE DI FIENGO PATRIZIO E CONTU MARCO S.N.C.</t>
  </si>
  <si>
    <t>SISTEMAZIONE BANCONE ACCOGLIENZA CON RIALZO MENSOLA</t>
  </si>
  <si>
    <t>CANONE SERVIZIO ASSICURATIVO EASY PACK 27.11.23-26.02.24</t>
  </si>
  <si>
    <t>CONSULENZA COMUNICAZIONE E UFFICIO STAMPA NOVEMBRE 2023</t>
  </si>
  <si>
    <t>SI SOLUZIONI IMPRESA SRLS</t>
  </si>
  <si>
    <t>INCARICO RSPP, RCPT E DPO ANNO 2023</t>
  </si>
  <si>
    <t>STAMPA E IMBUSTAMENTO RACCOMANDATE NOVEMBRE 2023</t>
  </si>
  <si>
    <t>ACCREDITAMENTO CORSO DEL 27.10.2023</t>
  </si>
  <si>
    <t>ABBONAMENTO CELLULARE AZIENDALE NOVEMBRE 2023</t>
  </si>
  <si>
    <t>UTENZA ELETTRICA OTTOBRE-NOVEMBRE 2023</t>
  </si>
  <si>
    <t>VETRERIA DORETTI S.N.C. DI PACINI E PASQUINI</t>
  </si>
  <si>
    <t>SMONTAGGIO, MODIFICA E RIMONTAGGIO VETRO BANCONE</t>
  </si>
  <si>
    <t>PULIZIA LOCALI SEDE NOVEMBRE 2023</t>
  </si>
  <si>
    <t>FORNITURA E INSTALLAZIONE NUOVI PC, GRUPPO CONTINUITA', ARMADIO RACK E SWITCH</t>
  </si>
  <si>
    <t>Indicatore ritardo medio</t>
  </si>
  <si>
    <t>Art. 33, d.lgs. n. 33/2013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</si>
</sst>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Aptos Narrow"/>
      <family val="2"/>
      <scheme val="minor"/>
    </font>
    <font>
      <b/>
      <sz val="12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6"/>
  <sheetViews>
    <sheetView tabSelected="1" workbookViewId="0">
      <selection activeCell="A2" sqref="A2:J2"/>
    </sheetView>
  </sheetViews>
  <sheetFormatPr defaultRowHeight="15" x14ac:dyDescent="0.25"/>
  <cols>
    <col min="1" max="1" width="63" bestFit="1" customWidth="1"/>
    <col min="2" max="2" width="93.42578125" bestFit="1" customWidth="1"/>
    <col min="3" max="3" width="23.28515625" bestFit="1" customWidth="1"/>
    <col min="4" max="4" width="27.42578125" bestFit="1" customWidth="1"/>
    <col min="5" max="5" width="17.7109375" bestFit="1" customWidth="1"/>
    <col min="6" max="6" width="27.5703125" hidden="1" customWidth="1"/>
    <col min="7" max="7" width="21.140625" hidden="1" customWidth="1"/>
    <col min="8" max="8" width="26.5703125" hidden="1" customWidth="1"/>
    <col min="9" max="9" width="38.28515625" bestFit="1" customWidth="1"/>
    <col min="10" max="10" width="16.85546875" hidden="1" customWidth="1"/>
  </cols>
  <sheetData>
    <row r="1" spans="1:10" ht="15.75" x14ac:dyDescent="0.25">
      <c r="A1" s="3" t="s">
        <v>1</v>
      </c>
      <c r="B1" s="4"/>
      <c r="C1" s="4"/>
      <c r="D1" s="4"/>
      <c r="E1" s="4"/>
      <c r="F1" s="4"/>
      <c r="G1" s="4"/>
      <c r="H1" s="4"/>
      <c r="I1" s="4"/>
      <c r="J1" s="4"/>
    </row>
    <row r="2" spans="1:10" ht="15.75" x14ac:dyDescent="0.25">
      <c r="A2" s="3" t="s">
        <v>126</v>
      </c>
      <c r="B2" s="4"/>
      <c r="C2" s="4"/>
      <c r="D2" s="4"/>
      <c r="E2" s="4"/>
      <c r="F2" s="4"/>
      <c r="G2" s="4"/>
      <c r="H2" s="4"/>
      <c r="I2" s="4"/>
      <c r="J2" s="4"/>
    </row>
    <row r="3" spans="1:10" ht="15.7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125</v>
      </c>
      <c r="J3" s="1" t="s">
        <v>10</v>
      </c>
    </row>
    <row r="4" spans="1:10" x14ac:dyDescent="0.25">
      <c r="A4" t="s">
        <v>11</v>
      </c>
      <c r="B4" t="s">
        <v>12</v>
      </c>
      <c r="C4">
        <v>147.13999999999999</v>
      </c>
      <c r="D4" s="2">
        <v>44966</v>
      </c>
      <c r="E4" s="2">
        <v>44960</v>
      </c>
      <c r="F4">
        <f t="shared" ref="F4:F35" si="0">E4-D4</f>
        <v>-6</v>
      </c>
      <c r="G4">
        <v>147.13999999999999</v>
      </c>
      <c r="H4">
        <f>F4*G4</f>
        <v>-882.83999999999992</v>
      </c>
      <c r="I4" t="s">
        <v>0</v>
      </c>
      <c r="J4">
        <v>1</v>
      </c>
    </row>
    <row r="5" spans="1:10" x14ac:dyDescent="0.25">
      <c r="A5" t="s">
        <v>13</v>
      </c>
      <c r="B5" t="s">
        <v>14</v>
      </c>
      <c r="C5">
        <v>4441.82</v>
      </c>
      <c r="D5" s="2">
        <v>44971</v>
      </c>
      <c r="E5" s="2">
        <v>44958</v>
      </c>
      <c r="F5">
        <f t="shared" si="0"/>
        <v>-13</v>
      </c>
      <c r="G5">
        <v>4441.82</v>
      </c>
      <c r="H5">
        <f>F5*G5</f>
        <v>-57743.659999999996</v>
      </c>
      <c r="I5" t="s">
        <v>0</v>
      </c>
      <c r="J5">
        <v>1</v>
      </c>
    </row>
    <row r="6" spans="1:10" x14ac:dyDescent="0.25">
      <c r="A6" t="s">
        <v>15</v>
      </c>
      <c r="B6" t="s">
        <v>16</v>
      </c>
      <c r="C6">
        <v>220.75</v>
      </c>
      <c r="D6" s="2">
        <v>44975</v>
      </c>
      <c r="E6" s="2">
        <v>44970</v>
      </c>
      <c r="F6">
        <f t="shared" si="0"/>
        <v>-5</v>
      </c>
      <c r="G6">
        <v>220.75</v>
      </c>
      <c r="H6">
        <f>F6*G6</f>
        <v>-1103.75</v>
      </c>
      <c r="I6" t="s">
        <v>0</v>
      </c>
      <c r="J6">
        <v>1</v>
      </c>
    </row>
    <row r="7" spans="1:10" x14ac:dyDescent="0.25">
      <c r="A7" t="s">
        <v>17</v>
      </c>
      <c r="B7" t="s">
        <v>18</v>
      </c>
      <c r="C7">
        <v>42.7</v>
      </c>
      <c r="D7" s="2">
        <v>44976</v>
      </c>
      <c r="E7" s="2">
        <v>44953</v>
      </c>
      <c r="F7">
        <f t="shared" si="0"/>
        <v>-23</v>
      </c>
      <c r="G7">
        <v>42.7</v>
      </c>
      <c r="H7">
        <f>F7*G7</f>
        <v>-982.1</v>
      </c>
      <c r="I7" t="s">
        <v>0</v>
      </c>
      <c r="J7">
        <v>1</v>
      </c>
    </row>
    <row r="8" spans="1:10" x14ac:dyDescent="0.25">
      <c r="A8" t="s">
        <v>19</v>
      </c>
      <c r="B8" t="s">
        <v>20</v>
      </c>
      <c r="C8">
        <v>93.23</v>
      </c>
      <c r="D8" s="2">
        <v>44981</v>
      </c>
      <c r="E8" s="2">
        <v>44953</v>
      </c>
      <c r="F8">
        <f t="shared" si="0"/>
        <v>-28</v>
      </c>
      <c r="G8">
        <v>93.23</v>
      </c>
      <c r="H8">
        <f>F8*G8</f>
        <v>-2610.44</v>
      </c>
      <c r="I8" t="s">
        <v>0</v>
      </c>
      <c r="J8">
        <v>1</v>
      </c>
    </row>
    <row r="9" spans="1:10" x14ac:dyDescent="0.25">
      <c r="A9" t="s">
        <v>21</v>
      </c>
      <c r="B9" t="s">
        <v>22</v>
      </c>
      <c r="C9">
        <v>366</v>
      </c>
      <c r="D9" s="2">
        <v>44985</v>
      </c>
      <c r="E9" s="2">
        <v>44958</v>
      </c>
      <c r="F9">
        <f t="shared" si="0"/>
        <v>-27</v>
      </c>
      <c r="G9">
        <v>366</v>
      </c>
      <c r="H9">
        <f>F9*G9</f>
        <v>-9882</v>
      </c>
      <c r="I9" t="s">
        <v>0</v>
      </c>
      <c r="J9">
        <v>1</v>
      </c>
    </row>
    <row r="10" spans="1:10" x14ac:dyDescent="0.25">
      <c r="A10" t="s">
        <v>21</v>
      </c>
      <c r="B10" t="s">
        <v>23</v>
      </c>
      <c r="C10">
        <v>201.3</v>
      </c>
      <c r="D10" s="2">
        <v>44985</v>
      </c>
      <c r="E10" s="2">
        <v>44958</v>
      </c>
      <c r="F10">
        <f t="shared" si="0"/>
        <v>-27</v>
      </c>
      <c r="G10">
        <v>201.3</v>
      </c>
      <c r="H10">
        <f>F10*G10</f>
        <v>-5435.1</v>
      </c>
      <c r="I10" t="s">
        <v>0</v>
      </c>
      <c r="J10">
        <v>1</v>
      </c>
    </row>
    <row r="11" spans="1:10" x14ac:dyDescent="0.25">
      <c r="A11" t="s">
        <v>24</v>
      </c>
      <c r="B11" t="s">
        <v>25</v>
      </c>
      <c r="C11">
        <v>441</v>
      </c>
      <c r="D11" s="2">
        <v>44988</v>
      </c>
      <c r="E11" s="2">
        <v>44963</v>
      </c>
      <c r="F11">
        <f t="shared" si="0"/>
        <v>-25</v>
      </c>
      <c r="G11">
        <v>441</v>
      </c>
      <c r="H11">
        <f>F11*G11</f>
        <v>-11025</v>
      </c>
      <c r="I11" t="s">
        <v>0</v>
      </c>
      <c r="J11">
        <v>1</v>
      </c>
    </row>
    <row r="12" spans="1:10" x14ac:dyDescent="0.25">
      <c r="A12" t="s">
        <v>26</v>
      </c>
      <c r="B12" t="s">
        <v>27</v>
      </c>
      <c r="C12">
        <v>2.65</v>
      </c>
      <c r="D12" s="2">
        <v>44992</v>
      </c>
      <c r="E12" s="2">
        <v>44972</v>
      </c>
      <c r="F12">
        <f t="shared" si="0"/>
        <v>-20</v>
      </c>
      <c r="G12">
        <v>2.65</v>
      </c>
      <c r="H12">
        <f>F12*G12</f>
        <v>-53</v>
      </c>
      <c r="I12" t="s">
        <v>0</v>
      </c>
      <c r="J12">
        <v>1</v>
      </c>
    </row>
    <row r="13" spans="1:10" x14ac:dyDescent="0.25">
      <c r="A13" t="s">
        <v>28</v>
      </c>
      <c r="B13" t="s">
        <v>29</v>
      </c>
      <c r="C13">
        <v>9.76</v>
      </c>
      <c r="D13" s="2">
        <v>44993</v>
      </c>
      <c r="E13" s="2">
        <v>44984</v>
      </c>
      <c r="F13">
        <f t="shared" si="0"/>
        <v>-9</v>
      </c>
      <c r="G13">
        <v>9.76</v>
      </c>
      <c r="H13">
        <f>F13*G13</f>
        <v>-87.84</v>
      </c>
      <c r="I13" t="s">
        <v>0</v>
      </c>
      <c r="J13">
        <v>1</v>
      </c>
    </row>
    <row r="14" spans="1:10" x14ac:dyDescent="0.25">
      <c r="A14" t="s">
        <v>30</v>
      </c>
      <c r="B14" t="s">
        <v>31</v>
      </c>
      <c r="C14">
        <v>99.74</v>
      </c>
      <c r="D14" s="2">
        <v>44995</v>
      </c>
      <c r="E14" s="2">
        <v>44972</v>
      </c>
      <c r="F14">
        <f t="shared" si="0"/>
        <v>-23</v>
      </c>
      <c r="G14">
        <v>99.74</v>
      </c>
      <c r="H14">
        <f>F14*G14</f>
        <v>-2294.02</v>
      </c>
      <c r="I14" t="s">
        <v>0</v>
      </c>
      <c r="J14">
        <v>1</v>
      </c>
    </row>
    <row r="15" spans="1:10" x14ac:dyDescent="0.25">
      <c r="A15" t="s">
        <v>32</v>
      </c>
      <c r="B15" t="s">
        <v>33</v>
      </c>
      <c r="C15">
        <v>165.14</v>
      </c>
      <c r="D15" s="2">
        <v>45001</v>
      </c>
      <c r="E15" s="2">
        <v>44984</v>
      </c>
      <c r="F15">
        <f t="shared" si="0"/>
        <v>-17</v>
      </c>
      <c r="G15">
        <v>165.14</v>
      </c>
      <c r="H15">
        <f>F15*G15</f>
        <v>-2807.3799999999997</v>
      </c>
      <c r="I15" t="s">
        <v>0</v>
      </c>
      <c r="J15">
        <v>1</v>
      </c>
    </row>
    <row r="16" spans="1:10" x14ac:dyDescent="0.25">
      <c r="A16" t="s">
        <v>34</v>
      </c>
      <c r="B16" t="s">
        <v>35</v>
      </c>
      <c r="C16">
        <v>6.06</v>
      </c>
      <c r="D16" s="2">
        <v>45009</v>
      </c>
      <c r="E16" s="2">
        <v>44981</v>
      </c>
      <c r="F16">
        <f t="shared" si="0"/>
        <v>-28</v>
      </c>
      <c r="G16">
        <v>6.06</v>
      </c>
      <c r="H16">
        <f>F16*G16</f>
        <v>-169.67999999999998</v>
      </c>
      <c r="I16" t="s">
        <v>0</v>
      </c>
      <c r="J16">
        <v>1</v>
      </c>
    </row>
    <row r="17" spans="1:10" x14ac:dyDescent="0.25">
      <c r="A17" t="s">
        <v>24</v>
      </c>
      <c r="B17" t="s">
        <v>36</v>
      </c>
      <c r="C17">
        <v>441</v>
      </c>
      <c r="D17" s="2">
        <v>45013</v>
      </c>
      <c r="E17" s="2">
        <v>44995</v>
      </c>
      <c r="F17">
        <f t="shared" si="0"/>
        <v>-18</v>
      </c>
      <c r="G17">
        <v>441</v>
      </c>
      <c r="H17">
        <f>F17*G17</f>
        <v>-7938</v>
      </c>
      <c r="I17" t="s">
        <v>0</v>
      </c>
      <c r="J17">
        <v>1</v>
      </c>
    </row>
    <row r="18" spans="1:10" x14ac:dyDescent="0.25">
      <c r="A18" t="s">
        <v>37</v>
      </c>
      <c r="B18" t="s">
        <v>38</v>
      </c>
      <c r="C18">
        <v>165.22</v>
      </c>
      <c r="D18" s="2">
        <v>45013</v>
      </c>
      <c r="E18" s="2">
        <v>44984</v>
      </c>
      <c r="F18">
        <f t="shared" si="0"/>
        <v>-29</v>
      </c>
      <c r="G18">
        <v>165.22</v>
      </c>
      <c r="H18">
        <f>F18*G18</f>
        <v>-4791.38</v>
      </c>
      <c r="I18" t="s">
        <v>0</v>
      </c>
      <c r="J18">
        <v>1</v>
      </c>
    </row>
    <row r="19" spans="1:10" x14ac:dyDescent="0.25">
      <c r="A19" t="s">
        <v>11</v>
      </c>
      <c r="B19" t="s">
        <v>39</v>
      </c>
      <c r="C19">
        <v>146.4</v>
      </c>
      <c r="D19" s="2">
        <v>45018</v>
      </c>
      <c r="E19" s="2">
        <v>45019</v>
      </c>
      <c r="F19">
        <f t="shared" si="0"/>
        <v>1</v>
      </c>
      <c r="G19">
        <v>146.4</v>
      </c>
      <c r="H19">
        <f>F19*G19</f>
        <v>146.4</v>
      </c>
      <c r="I19" t="s">
        <v>0</v>
      </c>
      <c r="J19">
        <v>1</v>
      </c>
    </row>
    <row r="20" spans="1:10" x14ac:dyDescent="0.25">
      <c r="A20" t="s">
        <v>28</v>
      </c>
      <c r="B20" t="s">
        <v>40</v>
      </c>
      <c r="C20">
        <v>9.76</v>
      </c>
      <c r="D20" s="2">
        <v>45021</v>
      </c>
      <c r="E20" s="2">
        <v>45012</v>
      </c>
      <c r="F20">
        <f t="shared" si="0"/>
        <v>-9</v>
      </c>
      <c r="G20">
        <v>9.76</v>
      </c>
      <c r="H20">
        <f>F20*G20</f>
        <v>-87.84</v>
      </c>
      <c r="I20" t="s">
        <v>0</v>
      </c>
      <c r="J20">
        <v>1</v>
      </c>
    </row>
    <row r="21" spans="1:10" x14ac:dyDescent="0.25">
      <c r="A21" t="s">
        <v>30</v>
      </c>
      <c r="B21" t="s">
        <v>41</v>
      </c>
      <c r="C21">
        <v>99.74</v>
      </c>
      <c r="D21" s="2">
        <v>45025</v>
      </c>
      <c r="E21" s="2">
        <v>44995</v>
      </c>
      <c r="F21">
        <f t="shared" si="0"/>
        <v>-30</v>
      </c>
      <c r="G21">
        <v>99.74</v>
      </c>
      <c r="H21">
        <f>F21*G21</f>
        <v>-2992.2</v>
      </c>
      <c r="I21" t="s">
        <v>0</v>
      </c>
      <c r="J21">
        <v>1</v>
      </c>
    </row>
    <row r="22" spans="1:10" x14ac:dyDescent="0.25">
      <c r="A22" t="s">
        <v>15</v>
      </c>
      <c r="B22" t="s">
        <v>42</v>
      </c>
      <c r="C22">
        <v>225.23</v>
      </c>
      <c r="D22" s="2">
        <v>45029</v>
      </c>
      <c r="E22" s="2">
        <v>45027</v>
      </c>
      <c r="F22">
        <f t="shared" si="0"/>
        <v>-2</v>
      </c>
      <c r="G22">
        <v>225.23</v>
      </c>
      <c r="H22">
        <f>F22*G22</f>
        <v>-450.46</v>
      </c>
      <c r="I22" t="s">
        <v>0</v>
      </c>
      <c r="J22">
        <v>1</v>
      </c>
    </row>
    <row r="23" spans="1:10" x14ac:dyDescent="0.25">
      <c r="A23" t="s">
        <v>43</v>
      </c>
      <c r="B23" t="s">
        <v>44</v>
      </c>
      <c r="C23">
        <v>1110.2</v>
      </c>
      <c r="D23" s="2">
        <v>45044</v>
      </c>
      <c r="E23" s="2">
        <v>45021</v>
      </c>
      <c r="F23">
        <f t="shared" si="0"/>
        <v>-23</v>
      </c>
      <c r="G23">
        <v>1110.2</v>
      </c>
      <c r="H23">
        <f>F23*G23</f>
        <v>-25534.600000000002</v>
      </c>
      <c r="I23" t="s">
        <v>0</v>
      </c>
      <c r="J23">
        <v>1</v>
      </c>
    </row>
    <row r="24" spans="1:10" x14ac:dyDescent="0.25">
      <c r="A24" t="s">
        <v>45</v>
      </c>
      <c r="B24" t="s">
        <v>46</v>
      </c>
      <c r="C24">
        <v>430.1</v>
      </c>
      <c r="D24" s="2">
        <v>45046</v>
      </c>
      <c r="E24" s="2">
        <v>45021</v>
      </c>
      <c r="F24">
        <f t="shared" si="0"/>
        <v>-25</v>
      </c>
      <c r="G24">
        <v>430.1</v>
      </c>
      <c r="H24">
        <f>F24*G24</f>
        <v>-10752.5</v>
      </c>
      <c r="I24" t="s">
        <v>0</v>
      </c>
      <c r="J24">
        <v>1</v>
      </c>
    </row>
    <row r="25" spans="1:10" x14ac:dyDescent="0.25">
      <c r="A25" t="s">
        <v>24</v>
      </c>
      <c r="B25" t="s">
        <v>47</v>
      </c>
      <c r="C25">
        <v>441</v>
      </c>
      <c r="D25" s="2">
        <v>45048</v>
      </c>
      <c r="E25" s="2">
        <v>45021</v>
      </c>
      <c r="F25">
        <f t="shared" si="0"/>
        <v>-27</v>
      </c>
      <c r="G25">
        <v>441</v>
      </c>
      <c r="H25">
        <f>F25*G25</f>
        <v>-11907</v>
      </c>
      <c r="I25" t="s">
        <v>0</v>
      </c>
      <c r="J25">
        <v>1</v>
      </c>
    </row>
    <row r="26" spans="1:10" x14ac:dyDescent="0.25">
      <c r="A26" t="s">
        <v>48</v>
      </c>
      <c r="B26" t="s">
        <v>49</v>
      </c>
      <c r="C26">
        <v>426.26</v>
      </c>
      <c r="D26" s="2">
        <v>45049</v>
      </c>
      <c r="E26" s="2">
        <v>45021</v>
      </c>
      <c r="F26">
        <f t="shared" si="0"/>
        <v>-28</v>
      </c>
      <c r="G26">
        <v>426.26</v>
      </c>
      <c r="H26">
        <f>F26*G26</f>
        <v>-11935.279999999999</v>
      </c>
      <c r="I26" t="s">
        <v>0</v>
      </c>
      <c r="J26">
        <v>1</v>
      </c>
    </row>
    <row r="27" spans="1:10" x14ac:dyDescent="0.25">
      <c r="A27" t="s">
        <v>28</v>
      </c>
      <c r="B27" t="s">
        <v>50</v>
      </c>
      <c r="C27">
        <v>9.76</v>
      </c>
      <c r="D27" s="2">
        <v>45052</v>
      </c>
      <c r="E27" s="2">
        <v>45042</v>
      </c>
      <c r="F27">
        <f t="shared" si="0"/>
        <v>-10</v>
      </c>
      <c r="G27">
        <v>9.76</v>
      </c>
      <c r="H27">
        <f>F27*G27</f>
        <v>-97.6</v>
      </c>
      <c r="I27" t="s">
        <v>0</v>
      </c>
      <c r="J27">
        <v>1</v>
      </c>
    </row>
    <row r="28" spans="1:10" x14ac:dyDescent="0.25">
      <c r="A28" t="s">
        <v>32</v>
      </c>
      <c r="B28" t="s">
        <v>51</v>
      </c>
      <c r="C28">
        <v>153.47999999999999</v>
      </c>
      <c r="D28" s="2">
        <v>45058</v>
      </c>
      <c r="E28" s="2">
        <v>45042</v>
      </c>
      <c r="F28">
        <f t="shared" si="0"/>
        <v>-16</v>
      </c>
      <c r="G28">
        <v>153.47999999999999</v>
      </c>
      <c r="H28">
        <f>F28*G28</f>
        <v>-2455.6799999999998</v>
      </c>
      <c r="I28" t="s">
        <v>0</v>
      </c>
      <c r="J28">
        <v>1</v>
      </c>
    </row>
    <row r="29" spans="1:10" x14ac:dyDescent="0.25">
      <c r="A29" t="s">
        <v>30</v>
      </c>
      <c r="B29" t="s">
        <v>52</v>
      </c>
      <c r="C29">
        <v>132.97999999999999</v>
      </c>
      <c r="D29" s="2">
        <v>45058</v>
      </c>
      <c r="E29" s="2">
        <v>45035</v>
      </c>
      <c r="F29">
        <f t="shared" si="0"/>
        <v>-23</v>
      </c>
      <c r="G29">
        <v>132.97999999999999</v>
      </c>
      <c r="H29">
        <f>F29*G29</f>
        <v>-3058.54</v>
      </c>
      <c r="I29" t="s">
        <v>0</v>
      </c>
      <c r="J29">
        <v>1</v>
      </c>
    </row>
    <row r="30" spans="1:10" x14ac:dyDescent="0.25">
      <c r="A30" t="s">
        <v>24</v>
      </c>
      <c r="B30" t="s">
        <v>53</v>
      </c>
      <c r="C30">
        <v>441</v>
      </c>
      <c r="D30" s="2">
        <v>45074</v>
      </c>
      <c r="E30" s="2">
        <v>45049</v>
      </c>
      <c r="F30">
        <f t="shared" si="0"/>
        <v>-25</v>
      </c>
      <c r="G30">
        <v>441</v>
      </c>
      <c r="H30">
        <f>F30*G30</f>
        <v>-11025</v>
      </c>
      <c r="I30" t="s">
        <v>0</v>
      </c>
      <c r="J30">
        <v>1</v>
      </c>
    </row>
    <row r="31" spans="1:10" x14ac:dyDescent="0.25">
      <c r="A31" t="s">
        <v>21</v>
      </c>
      <c r="B31" t="s">
        <v>54</v>
      </c>
      <c r="C31">
        <v>201.3</v>
      </c>
      <c r="D31" s="2">
        <v>45077</v>
      </c>
      <c r="E31" s="2">
        <v>45049</v>
      </c>
      <c r="F31">
        <f t="shared" si="0"/>
        <v>-28</v>
      </c>
      <c r="G31">
        <v>201.3</v>
      </c>
      <c r="H31">
        <f>F31*G31</f>
        <v>-5636.4000000000005</v>
      </c>
      <c r="I31" t="s">
        <v>0</v>
      </c>
      <c r="J31">
        <v>1</v>
      </c>
    </row>
    <row r="32" spans="1:10" x14ac:dyDescent="0.25">
      <c r="A32" t="s">
        <v>55</v>
      </c>
      <c r="B32" t="s">
        <v>56</v>
      </c>
      <c r="C32">
        <v>1317.6</v>
      </c>
      <c r="D32" s="2">
        <v>45078</v>
      </c>
      <c r="E32" s="2">
        <v>45051</v>
      </c>
      <c r="F32">
        <f t="shared" si="0"/>
        <v>-27</v>
      </c>
      <c r="G32">
        <v>1317.6</v>
      </c>
      <c r="H32">
        <f>F32*G32</f>
        <v>-35575.199999999997</v>
      </c>
      <c r="I32" t="s">
        <v>0</v>
      </c>
      <c r="J32">
        <v>1</v>
      </c>
    </row>
    <row r="33" spans="1:10" x14ac:dyDescent="0.25">
      <c r="A33" t="s">
        <v>28</v>
      </c>
      <c r="B33" t="s">
        <v>57</v>
      </c>
      <c r="C33">
        <v>9.76</v>
      </c>
      <c r="D33" s="2">
        <v>45082</v>
      </c>
      <c r="E33" s="2">
        <v>45071</v>
      </c>
      <c r="F33">
        <f t="shared" si="0"/>
        <v>-11</v>
      </c>
      <c r="G33">
        <v>9.76</v>
      </c>
      <c r="H33">
        <f>F33*G33</f>
        <v>-107.36</v>
      </c>
      <c r="I33" t="s">
        <v>0</v>
      </c>
      <c r="J33">
        <v>1</v>
      </c>
    </row>
    <row r="34" spans="1:10" x14ac:dyDescent="0.25">
      <c r="A34" t="s">
        <v>11</v>
      </c>
      <c r="B34" t="s">
        <v>58</v>
      </c>
      <c r="C34">
        <v>146.4</v>
      </c>
      <c r="D34" s="2">
        <v>45084</v>
      </c>
      <c r="E34" s="2">
        <v>45078</v>
      </c>
      <c r="F34">
        <f t="shared" si="0"/>
        <v>-6</v>
      </c>
      <c r="G34">
        <v>146.4</v>
      </c>
      <c r="H34">
        <f>F34*G34</f>
        <v>-878.40000000000009</v>
      </c>
      <c r="I34" t="s">
        <v>0</v>
      </c>
      <c r="J34">
        <v>1</v>
      </c>
    </row>
    <row r="35" spans="1:10" x14ac:dyDescent="0.25">
      <c r="A35" t="s">
        <v>30</v>
      </c>
      <c r="B35" t="s">
        <v>59</v>
      </c>
      <c r="C35">
        <v>66.489999999999995</v>
      </c>
      <c r="D35" s="2">
        <v>45087</v>
      </c>
      <c r="E35" s="2">
        <v>45063</v>
      </c>
      <c r="F35">
        <f t="shared" si="0"/>
        <v>-24</v>
      </c>
      <c r="G35">
        <v>66.489999999999995</v>
      </c>
      <c r="H35">
        <f>F35*G35</f>
        <v>-1595.7599999999998</v>
      </c>
      <c r="I35" t="s">
        <v>0</v>
      </c>
      <c r="J35">
        <v>1</v>
      </c>
    </row>
    <row r="36" spans="1:10" x14ac:dyDescent="0.25">
      <c r="A36" t="s">
        <v>60</v>
      </c>
      <c r="B36" t="s">
        <v>61</v>
      </c>
      <c r="C36">
        <v>504</v>
      </c>
      <c r="D36" s="2">
        <v>45087</v>
      </c>
      <c r="E36" s="2">
        <v>45063</v>
      </c>
      <c r="F36">
        <f t="shared" ref="F36:F67" si="1">E36-D36</f>
        <v>-24</v>
      </c>
      <c r="G36">
        <v>504</v>
      </c>
      <c r="H36">
        <f>F36*G36</f>
        <v>-12096</v>
      </c>
      <c r="I36" t="s">
        <v>0</v>
      </c>
      <c r="J36">
        <v>1</v>
      </c>
    </row>
    <row r="37" spans="1:10" x14ac:dyDescent="0.25">
      <c r="A37" t="s">
        <v>15</v>
      </c>
      <c r="B37" t="s">
        <v>62</v>
      </c>
      <c r="C37">
        <v>77.86</v>
      </c>
      <c r="D37" s="2">
        <v>45093</v>
      </c>
      <c r="E37" s="2">
        <v>45083</v>
      </c>
      <c r="F37">
        <f t="shared" si="1"/>
        <v>-10</v>
      </c>
      <c r="G37">
        <v>77.86</v>
      </c>
      <c r="H37">
        <f>F37*G37</f>
        <v>-778.6</v>
      </c>
      <c r="I37" t="s">
        <v>0</v>
      </c>
      <c r="J37">
        <v>1</v>
      </c>
    </row>
    <row r="38" spans="1:10" x14ac:dyDescent="0.25">
      <c r="A38" t="s">
        <v>37</v>
      </c>
      <c r="B38" t="s">
        <v>63</v>
      </c>
      <c r="C38">
        <v>165.22</v>
      </c>
      <c r="D38" s="2">
        <v>45097</v>
      </c>
      <c r="E38" s="2">
        <v>45075</v>
      </c>
      <c r="F38">
        <f t="shared" si="1"/>
        <v>-22</v>
      </c>
      <c r="G38">
        <v>165.22</v>
      </c>
      <c r="H38">
        <f>F38*G38</f>
        <v>-3634.84</v>
      </c>
      <c r="I38" t="s">
        <v>0</v>
      </c>
      <c r="J38">
        <v>1</v>
      </c>
    </row>
    <row r="39" spans="1:10" x14ac:dyDescent="0.25">
      <c r="A39" t="s">
        <v>64</v>
      </c>
      <c r="B39" t="s">
        <v>65</v>
      </c>
      <c r="C39">
        <v>241.5</v>
      </c>
      <c r="D39" s="2">
        <v>45107</v>
      </c>
      <c r="E39" s="2">
        <v>45084</v>
      </c>
      <c r="F39">
        <f t="shared" si="1"/>
        <v>-23</v>
      </c>
      <c r="G39">
        <v>241.5</v>
      </c>
      <c r="H39">
        <f>F39*G39</f>
        <v>-5554.5</v>
      </c>
      <c r="I39" t="s">
        <v>0</v>
      </c>
      <c r="J39">
        <v>1</v>
      </c>
    </row>
    <row r="40" spans="1:10" x14ac:dyDescent="0.25">
      <c r="A40" t="s">
        <v>24</v>
      </c>
      <c r="B40" t="s">
        <v>66</v>
      </c>
      <c r="C40">
        <v>441</v>
      </c>
      <c r="D40" s="2">
        <v>45108</v>
      </c>
      <c r="E40" s="2">
        <v>45084</v>
      </c>
      <c r="F40">
        <f t="shared" si="1"/>
        <v>-24</v>
      </c>
      <c r="G40">
        <v>441</v>
      </c>
      <c r="H40">
        <f>F40*G40</f>
        <v>-10584</v>
      </c>
      <c r="I40" t="s">
        <v>0</v>
      </c>
      <c r="J40">
        <v>1</v>
      </c>
    </row>
    <row r="41" spans="1:10" x14ac:dyDescent="0.25">
      <c r="A41" t="s">
        <v>28</v>
      </c>
      <c r="B41" t="s">
        <v>67</v>
      </c>
      <c r="C41">
        <v>9.76</v>
      </c>
      <c r="D41" s="2">
        <v>45114</v>
      </c>
      <c r="E41" s="2">
        <v>45103</v>
      </c>
      <c r="F41">
        <f t="shared" si="1"/>
        <v>-11</v>
      </c>
      <c r="G41">
        <v>9.76</v>
      </c>
      <c r="H41">
        <f>F41*G41</f>
        <v>-107.36</v>
      </c>
      <c r="I41" t="s">
        <v>0</v>
      </c>
      <c r="J41">
        <v>1</v>
      </c>
    </row>
    <row r="42" spans="1:10" x14ac:dyDescent="0.25">
      <c r="A42" t="s">
        <v>30</v>
      </c>
      <c r="B42" t="s">
        <v>68</v>
      </c>
      <c r="C42">
        <v>132.97999999999999</v>
      </c>
      <c r="D42" s="2">
        <v>45117</v>
      </c>
      <c r="E42" s="2">
        <v>45091</v>
      </c>
      <c r="F42">
        <f t="shared" si="1"/>
        <v>-26</v>
      </c>
      <c r="G42">
        <v>132.97999999999999</v>
      </c>
      <c r="H42">
        <f>F42*G42</f>
        <v>-3457.4799999999996</v>
      </c>
      <c r="I42" t="s">
        <v>0</v>
      </c>
      <c r="J42">
        <v>1</v>
      </c>
    </row>
    <row r="43" spans="1:10" x14ac:dyDescent="0.25">
      <c r="A43" t="s">
        <v>32</v>
      </c>
      <c r="B43" t="s">
        <v>69</v>
      </c>
      <c r="C43">
        <v>183.32</v>
      </c>
      <c r="D43" s="2">
        <v>45122</v>
      </c>
      <c r="E43" s="2">
        <v>45103</v>
      </c>
      <c r="F43">
        <f t="shared" si="1"/>
        <v>-19</v>
      </c>
      <c r="G43">
        <v>183.32</v>
      </c>
      <c r="H43">
        <f>F43*G43</f>
        <v>-3483.08</v>
      </c>
      <c r="I43" t="s">
        <v>0</v>
      </c>
      <c r="J43">
        <v>1</v>
      </c>
    </row>
    <row r="44" spans="1:10" x14ac:dyDescent="0.25">
      <c r="A44" t="s">
        <v>43</v>
      </c>
      <c r="B44" t="s">
        <v>70</v>
      </c>
      <c r="C44">
        <v>1110.2</v>
      </c>
      <c r="D44" s="2">
        <v>45132</v>
      </c>
      <c r="E44" s="2">
        <v>45107</v>
      </c>
      <c r="F44">
        <f t="shared" si="1"/>
        <v>-25</v>
      </c>
      <c r="G44">
        <v>1110.2</v>
      </c>
      <c r="H44">
        <f>F44*G44</f>
        <v>-27755</v>
      </c>
      <c r="I44" t="s">
        <v>0</v>
      </c>
      <c r="J44">
        <v>1</v>
      </c>
    </row>
    <row r="45" spans="1:10" x14ac:dyDescent="0.25">
      <c r="A45" t="s">
        <v>21</v>
      </c>
      <c r="B45" t="s">
        <v>71</v>
      </c>
      <c r="C45">
        <v>134.88</v>
      </c>
      <c r="D45" s="2">
        <v>45138</v>
      </c>
      <c r="E45" s="2">
        <v>45107</v>
      </c>
      <c r="F45">
        <f t="shared" si="1"/>
        <v>-31</v>
      </c>
      <c r="G45">
        <v>134.88</v>
      </c>
      <c r="H45">
        <f>F45*G45</f>
        <v>-4181.28</v>
      </c>
      <c r="I45" t="s">
        <v>0</v>
      </c>
      <c r="J45">
        <v>1</v>
      </c>
    </row>
    <row r="46" spans="1:10" x14ac:dyDescent="0.25">
      <c r="A46" t="s">
        <v>28</v>
      </c>
      <c r="B46" t="s">
        <v>72</v>
      </c>
      <c r="C46">
        <v>9.76</v>
      </c>
      <c r="D46" s="2">
        <v>45143</v>
      </c>
      <c r="E46" s="2">
        <v>45132</v>
      </c>
      <c r="F46">
        <f t="shared" si="1"/>
        <v>-11</v>
      </c>
      <c r="G46">
        <v>9.76</v>
      </c>
      <c r="H46">
        <f>F46*G46</f>
        <v>-107.36</v>
      </c>
      <c r="I46" t="s">
        <v>0</v>
      </c>
      <c r="J46">
        <v>1</v>
      </c>
    </row>
    <row r="47" spans="1:10" x14ac:dyDescent="0.25">
      <c r="A47" t="s">
        <v>11</v>
      </c>
      <c r="B47" t="s">
        <v>73</v>
      </c>
      <c r="C47">
        <v>146.4</v>
      </c>
      <c r="D47" s="2">
        <v>45145</v>
      </c>
      <c r="E47" s="2">
        <v>45140</v>
      </c>
      <c r="F47">
        <f t="shared" si="1"/>
        <v>-5</v>
      </c>
      <c r="G47">
        <v>146.4</v>
      </c>
      <c r="H47">
        <f>F47*G47</f>
        <v>-732</v>
      </c>
      <c r="I47" t="s">
        <v>0</v>
      </c>
      <c r="J47">
        <v>1</v>
      </c>
    </row>
    <row r="48" spans="1:10" x14ac:dyDescent="0.25">
      <c r="A48" t="s">
        <v>24</v>
      </c>
      <c r="B48" t="s">
        <v>74</v>
      </c>
      <c r="C48">
        <v>441</v>
      </c>
      <c r="D48" s="2">
        <v>45146</v>
      </c>
      <c r="E48" s="2">
        <v>45119</v>
      </c>
      <c r="F48">
        <f t="shared" si="1"/>
        <v>-27</v>
      </c>
      <c r="G48">
        <v>441</v>
      </c>
      <c r="H48">
        <f>F48*G48</f>
        <v>-11907</v>
      </c>
      <c r="I48" t="s">
        <v>0</v>
      </c>
      <c r="J48">
        <v>1</v>
      </c>
    </row>
    <row r="49" spans="1:10" x14ac:dyDescent="0.25">
      <c r="A49" t="s">
        <v>30</v>
      </c>
      <c r="B49" t="s">
        <v>75</v>
      </c>
      <c r="C49">
        <v>132.97999999999999</v>
      </c>
      <c r="D49" s="2">
        <v>45152</v>
      </c>
      <c r="E49" s="2">
        <v>45124</v>
      </c>
      <c r="F49">
        <f t="shared" si="1"/>
        <v>-28</v>
      </c>
      <c r="G49">
        <v>132.97999999999999</v>
      </c>
      <c r="H49">
        <f>F49*G49</f>
        <v>-3723.4399999999996</v>
      </c>
      <c r="I49" t="s">
        <v>0</v>
      </c>
      <c r="J49">
        <v>1</v>
      </c>
    </row>
    <row r="50" spans="1:10" x14ac:dyDescent="0.25">
      <c r="A50" t="s">
        <v>15</v>
      </c>
      <c r="B50" t="s">
        <v>76</v>
      </c>
      <c r="C50">
        <v>38.369999999999997</v>
      </c>
      <c r="D50" s="2">
        <v>45152</v>
      </c>
      <c r="E50" s="2">
        <v>45145</v>
      </c>
      <c r="F50">
        <f t="shared" si="1"/>
        <v>-7</v>
      </c>
      <c r="G50">
        <v>38.369999999999997</v>
      </c>
      <c r="H50">
        <f>F50*G50</f>
        <v>-268.58999999999997</v>
      </c>
      <c r="I50" t="s">
        <v>0</v>
      </c>
      <c r="J50">
        <v>1</v>
      </c>
    </row>
    <row r="51" spans="1:10" x14ac:dyDescent="0.25">
      <c r="A51" t="s">
        <v>19</v>
      </c>
      <c r="B51" t="s">
        <v>77</v>
      </c>
      <c r="C51">
        <v>48.5</v>
      </c>
      <c r="D51" s="2">
        <v>45156</v>
      </c>
      <c r="E51" s="2">
        <v>45146</v>
      </c>
      <c r="F51">
        <f t="shared" si="1"/>
        <v>-10</v>
      </c>
      <c r="G51">
        <v>48.5</v>
      </c>
      <c r="H51">
        <f>F51*G51</f>
        <v>-485</v>
      </c>
      <c r="I51" t="s">
        <v>0</v>
      </c>
      <c r="J51">
        <v>1</v>
      </c>
    </row>
    <row r="52" spans="1:10" x14ac:dyDescent="0.25">
      <c r="A52" t="s">
        <v>48</v>
      </c>
      <c r="B52" t="s">
        <v>78</v>
      </c>
      <c r="C52">
        <v>280.60000000000002</v>
      </c>
      <c r="D52" s="2">
        <v>45157</v>
      </c>
      <c r="E52" s="2">
        <v>45131</v>
      </c>
      <c r="F52">
        <f t="shared" si="1"/>
        <v>-26</v>
      </c>
      <c r="G52">
        <v>280.60000000000002</v>
      </c>
      <c r="H52">
        <f>F52*G52</f>
        <v>-7295.6</v>
      </c>
      <c r="I52" t="s">
        <v>0</v>
      </c>
      <c r="J52">
        <v>1</v>
      </c>
    </row>
    <row r="53" spans="1:10" x14ac:dyDescent="0.25">
      <c r="A53" t="s">
        <v>79</v>
      </c>
      <c r="B53" t="s">
        <v>80</v>
      </c>
      <c r="C53">
        <v>244</v>
      </c>
      <c r="D53" s="2">
        <v>45159</v>
      </c>
      <c r="E53" s="2">
        <v>45131</v>
      </c>
      <c r="F53">
        <f t="shared" si="1"/>
        <v>-28</v>
      </c>
      <c r="G53">
        <v>244</v>
      </c>
      <c r="H53">
        <f>F53*G53</f>
        <v>-6832</v>
      </c>
      <c r="I53" t="s">
        <v>0</v>
      </c>
      <c r="J53">
        <v>1</v>
      </c>
    </row>
    <row r="54" spans="1:10" x14ac:dyDescent="0.25">
      <c r="A54" t="s">
        <v>24</v>
      </c>
      <c r="B54" t="s">
        <v>81</v>
      </c>
      <c r="C54">
        <v>441</v>
      </c>
      <c r="D54" s="2">
        <v>45167</v>
      </c>
      <c r="E54" s="2">
        <v>45140</v>
      </c>
      <c r="F54">
        <f t="shared" si="1"/>
        <v>-27</v>
      </c>
      <c r="G54">
        <v>441</v>
      </c>
      <c r="H54">
        <f>F54*G54</f>
        <v>-11907</v>
      </c>
      <c r="I54" t="s">
        <v>0</v>
      </c>
      <c r="J54">
        <v>1</v>
      </c>
    </row>
    <row r="55" spans="1:10" x14ac:dyDescent="0.25">
      <c r="A55" t="s">
        <v>21</v>
      </c>
      <c r="B55" t="s">
        <v>82</v>
      </c>
      <c r="C55">
        <v>201.3</v>
      </c>
      <c r="D55" s="2">
        <v>45169</v>
      </c>
      <c r="E55" s="2">
        <v>45124</v>
      </c>
      <c r="F55">
        <f t="shared" si="1"/>
        <v>-45</v>
      </c>
      <c r="G55">
        <v>201.3</v>
      </c>
      <c r="H55">
        <f>F55*G55</f>
        <v>-9058.5</v>
      </c>
      <c r="I55" t="s">
        <v>0</v>
      </c>
      <c r="J55">
        <v>1</v>
      </c>
    </row>
    <row r="56" spans="1:10" x14ac:dyDescent="0.25">
      <c r="A56" t="s">
        <v>17</v>
      </c>
      <c r="B56" t="s">
        <v>83</v>
      </c>
      <c r="C56">
        <v>158.6</v>
      </c>
      <c r="D56" s="2">
        <v>45172</v>
      </c>
      <c r="E56" s="2">
        <v>45149</v>
      </c>
      <c r="F56">
        <f t="shared" si="1"/>
        <v>-23</v>
      </c>
      <c r="G56">
        <v>158.6</v>
      </c>
      <c r="H56">
        <f>F56*G56</f>
        <v>-3647.7999999999997</v>
      </c>
      <c r="I56" t="s">
        <v>0</v>
      </c>
      <c r="J56">
        <v>1</v>
      </c>
    </row>
    <row r="57" spans="1:10" x14ac:dyDescent="0.25">
      <c r="A57" t="s">
        <v>28</v>
      </c>
      <c r="B57" t="s">
        <v>84</v>
      </c>
      <c r="C57">
        <v>9.76</v>
      </c>
      <c r="D57" s="2">
        <v>45175</v>
      </c>
      <c r="E57" s="2">
        <v>45163</v>
      </c>
      <c r="F57">
        <f t="shared" si="1"/>
        <v>-12</v>
      </c>
      <c r="G57">
        <v>9.76</v>
      </c>
      <c r="H57">
        <f>F57*G57</f>
        <v>-117.12</v>
      </c>
      <c r="I57" t="s">
        <v>0</v>
      </c>
      <c r="J57">
        <v>1</v>
      </c>
    </row>
    <row r="58" spans="1:10" x14ac:dyDescent="0.25">
      <c r="A58" t="s">
        <v>32</v>
      </c>
      <c r="B58" t="s">
        <v>85</v>
      </c>
      <c r="C58">
        <v>300.95999999999998</v>
      </c>
      <c r="D58" s="2">
        <v>45179</v>
      </c>
      <c r="E58" s="2">
        <v>45163</v>
      </c>
      <c r="F58">
        <f t="shared" si="1"/>
        <v>-16</v>
      </c>
      <c r="G58">
        <v>300.95999999999998</v>
      </c>
      <c r="H58">
        <f>F58*G58</f>
        <v>-4815.3599999999997</v>
      </c>
      <c r="I58" t="s">
        <v>0</v>
      </c>
      <c r="J58">
        <v>1</v>
      </c>
    </row>
    <row r="59" spans="1:10" x14ac:dyDescent="0.25">
      <c r="A59" t="s">
        <v>30</v>
      </c>
      <c r="B59" t="s">
        <v>86</v>
      </c>
      <c r="C59">
        <v>99.74</v>
      </c>
      <c r="D59" s="2">
        <v>45191</v>
      </c>
      <c r="E59" s="2">
        <v>45161</v>
      </c>
      <c r="F59">
        <f t="shared" si="1"/>
        <v>-30</v>
      </c>
      <c r="G59">
        <v>99.74</v>
      </c>
      <c r="H59">
        <f>F59*G59</f>
        <v>-2992.2</v>
      </c>
      <c r="I59" t="s">
        <v>0</v>
      </c>
      <c r="J59">
        <v>1</v>
      </c>
    </row>
    <row r="60" spans="1:10" x14ac:dyDescent="0.25">
      <c r="A60" t="s">
        <v>24</v>
      </c>
      <c r="B60" t="s">
        <v>87</v>
      </c>
      <c r="C60">
        <v>441</v>
      </c>
      <c r="D60" s="2">
        <v>45197</v>
      </c>
      <c r="E60" s="2">
        <v>45173</v>
      </c>
      <c r="F60">
        <f t="shared" si="1"/>
        <v>-24</v>
      </c>
      <c r="G60">
        <v>441</v>
      </c>
      <c r="H60">
        <f>F60*G60</f>
        <v>-10584</v>
      </c>
      <c r="I60" t="s">
        <v>0</v>
      </c>
      <c r="J60">
        <v>1</v>
      </c>
    </row>
    <row r="61" spans="1:10" x14ac:dyDescent="0.25">
      <c r="A61" t="s">
        <v>28</v>
      </c>
      <c r="B61" t="s">
        <v>88</v>
      </c>
      <c r="C61">
        <v>9.76</v>
      </c>
      <c r="D61" s="2">
        <v>45205</v>
      </c>
      <c r="E61" s="2">
        <v>45194</v>
      </c>
      <c r="F61">
        <f t="shared" si="1"/>
        <v>-11</v>
      </c>
      <c r="G61">
        <v>9.76</v>
      </c>
      <c r="H61">
        <f>F61*G61</f>
        <v>-107.36</v>
      </c>
      <c r="I61" t="s">
        <v>0</v>
      </c>
      <c r="J61">
        <v>1</v>
      </c>
    </row>
    <row r="62" spans="1:10" x14ac:dyDescent="0.25">
      <c r="A62" t="s">
        <v>11</v>
      </c>
      <c r="B62" t="s">
        <v>89</v>
      </c>
      <c r="C62">
        <v>146.4</v>
      </c>
      <c r="D62" s="2">
        <v>45207</v>
      </c>
      <c r="E62" s="2">
        <v>45201</v>
      </c>
      <c r="F62">
        <f t="shared" si="1"/>
        <v>-6</v>
      </c>
      <c r="G62">
        <v>146.4</v>
      </c>
      <c r="H62">
        <f>F62*G62</f>
        <v>-878.40000000000009</v>
      </c>
      <c r="I62" t="s">
        <v>0</v>
      </c>
      <c r="J62">
        <v>1</v>
      </c>
    </row>
    <row r="63" spans="1:10" x14ac:dyDescent="0.25">
      <c r="A63" t="s">
        <v>30</v>
      </c>
      <c r="B63" t="s">
        <v>90</v>
      </c>
      <c r="C63">
        <v>66.489999999999995</v>
      </c>
      <c r="D63" s="2">
        <v>45213</v>
      </c>
      <c r="E63" s="2">
        <v>45189</v>
      </c>
      <c r="F63">
        <f t="shared" si="1"/>
        <v>-24</v>
      </c>
      <c r="G63">
        <v>66.489999999999995</v>
      </c>
      <c r="H63">
        <f>F63*G63</f>
        <v>-1595.7599999999998</v>
      </c>
      <c r="I63" t="s">
        <v>0</v>
      </c>
      <c r="J63">
        <v>1</v>
      </c>
    </row>
    <row r="64" spans="1:10" x14ac:dyDescent="0.25">
      <c r="A64" t="s">
        <v>15</v>
      </c>
      <c r="B64" t="s">
        <v>91</v>
      </c>
      <c r="C64">
        <v>38.369999999999997</v>
      </c>
      <c r="D64" s="2">
        <v>45214</v>
      </c>
      <c r="E64" s="2">
        <v>45208</v>
      </c>
      <c r="F64">
        <f t="shared" si="1"/>
        <v>-6</v>
      </c>
      <c r="G64">
        <v>38.369999999999997</v>
      </c>
      <c r="H64">
        <f>F64*G64</f>
        <v>-230.21999999999997</v>
      </c>
      <c r="I64" t="s">
        <v>0</v>
      </c>
      <c r="J64">
        <v>1</v>
      </c>
    </row>
    <row r="65" spans="1:10" x14ac:dyDescent="0.25">
      <c r="A65" t="s">
        <v>48</v>
      </c>
      <c r="B65" t="s">
        <v>92</v>
      </c>
      <c r="C65">
        <v>63.44</v>
      </c>
      <c r="D65" s="2">
        <v>45216</v>
      </c>
      <c r="E65" s="2">
        <v>45189</v>
      </c>
      <c r="F65">
        <f t="shared" si="1"/>
        <v>-27</v>
      </c>
      <c r="G65">
        <v>63.44</v>
      </c>
      <c r="H65">
        <f>F65*G65</f>
        <v>-1712.8799999999999</v>
      </c>
      <c r="I65" t="s">
        <v>0</v>
      </c>
      <c r="J65">
        <v>1</v>
      </c>
    </row>
    <row r="66" spans="1:10" x14ac:dyDescent="0.25">
      <c r="A66" t="s">
        <v>43</v>
      </c>
      <c r="B66" t="s">
        <v>93</v>
      </c>
      <c r="C66">
        <v>1110.2</v>
      </c>
      <c r="D66" s="2">
        <v>45225</v>
      </c>
      <c r="E66" s="2">
        <v>45203</v>
      </c>
      <c r="F66">
        <f t="shared" si="1"/>
        <v>-22</v>
      </c>
      <c r="G66">
        <v>1110.2</v>
      </c>
      <c r="H66">
        <f>F66*G66</f>
        <v>-24424.400000000001</v>
      </c>
      <c r="I66" t="s">
        <v>0</v>
      </c>
      <c r="J66">
        <v>1</v>
      </c>
    </row>
    <row r="67" spans="1:10" x14ac:dyDescent="0.25">
      <c r="A67" t="s">
        <v>26</v>
      </c>
      <c r="B67" t="s">
        <v>94</v>
      </c>
      <c r="C67">
        <v>17.09</v>
      </c>
      <c r="D67" s="2">
        <v>45234</v>
      </c>
      <c r="E67" s="2">
        <v>45215</v>
      </c>
      <c r="F67">
        <f t="shared" si="1"/>
        <v>-19</v>
      </c>
      <c r="G67">
        <v>17.09</v>
      </c>
      <c r="H67">
        <f>F67*G67</f>
        <v>-324.70999999999998</v>
      </c>
      <c r="I67" t="s">
        <v>0</v>
      </c>
      <c r="J67">
        <v>1</v>
      </c>
    </row>
    <row r="68" spans="1:10" x14ac:dyDescent="0.25">
      <c r="A68" t="s">
        <v>28</v>
      </c>
      <c r="B68" t="s">
        <v>95</v>
      </c>
      <c r="C68">
        <v>9.76</v>
      </c>
      <c r="D68" s="2">
        <v>45234</v>
      </c>
      <c r="E68" s="2">
        <v>45224</v>
      </c>
      <c r="F68">
        <f t="shared" ref="F68:F93" si="2">E68-D68</f>
        <v>-10</v>
      </c>
      <c r="G68">
        <v>9.76</v>
      </c>
      <c r="H68">
        <f>F68*G68</f>
        <v>-97.6</v>
      </c>
      <c r="I68" t="s">
        <v>0</v>
      </c>
      <c r="J68">
        <v>1</v>
      </c>
    </row>
    <row r="69" spans="1:10" x14ac:dyDescent="0.25">
      <c r="A69" t="s">
        <v>24</v>
      </c>
      <c r="B69" t="s">
        <v>96</v>
      </c>
      <c r="C69">
        <v>441</v>
      </c>
      <c r="D69" s="2">
        <v>45237</v>
      </c>
      <c r="E69" s="2">
        <v>45215</v>
      </c>
      <c r="F69">
        <f t="shared" si="2"/>
        <v>-22</v>
      </c>
      <c r="G69">
        <v>441</v>
      </c>
      <c r="H69">
        <f>F69*G69</f>
        <v>-9702</v>
      </c>
      <c r="I69" t="s">
        <v>0</v>
      </c>
      <c r="J69">
        <v>1</v>
      </c>
    </row>
    <row r="70" spans="1:10" x14ac:dyDescent="0.25">
      <c r="A70" t="s">
        <v>30</v>
      </c>
      <c r="B70" t="s">
        <v>97</v>
      </c>
      <c r="C70">
        <v>99.74</v>
      </c>
      <c r="D70" s="2">
        <v>45241</v>
      </c>
      <c r="E70" s="2">
        <v>45217</v>
      </c>
      <c r="F70">
        <f t="shared" si="2"/>
        <v>-24</v>
      </c>
      <c r="G70">
        <v>99.74</v>
      </c>
      <c r="H70">
        <f>F70*G70</f>
        <v>-2393.7599999999998</v>
      </c>
      <c r="I70" t="s">
        <v>0</v>
      </c>
      <c r="J70">
        <v>1</v>
      </c>
    </row>
    <row r="71" spans="1:10" x14ac:dyDescent="0.25">
      <c r="A71" t="s">
        <v>32</v>
      </c>
      <c r="B71" t="s">
        <v>98</v>
      </c>
      <c r="C71">
        <v>281.06</v>
      </c>
      <c r="D71" s="2">
        <v>45244</v>
      </c>
      <c r="E71" s="2">
        <v>45223</v>
      </c>
      <c r="F71">
        <f t="shared" si="2"/>
        <v>-21</v>
      </c>
      <c r="G71">
        <v>281.06</v>
      </c>
      <c r="H71">
        <f>F71*G71</f>
        <v>-5902.26</v>
      </c>
      <c r="I71" t="s">
        <v>0</v>
      </c>
      <c r="J71">
        <v>1</v>
      </c>
    </row>
    <row r="72" spans="1:10" x14ac:dyDescent="0.25">
      <c r="A72" t="s">
        <v>19</v>
      </c>
      <c r="B72" t="s">
        <v>99</v>
      </c>
      <c r="C72">
        <v>43.22</v>
      </c>
      <c r="D72" s="2">
        <v>45245</v>
      </c>
      <c r="E72" s="2">
        <v>45237</v>
      </c>
      <c r="F72">
        <f t="shared" si="2"/>
        <v>-8</v>
      </c>
      <c r="G72">
        <v>43.22</v>
      </c>
      <c r="H72">
        <f>F72*G72</f>
        <v>-345.76</v>
      </c>
      <c r="I72" t="s">
        <v>0</v>
      </c>
      <c r="J72">
        <v>1</v>
      </c>
    </row>
    <row r="73" spans="1:10" x14ac:dyDescent="0.25">
      <c r="A73" t="s">
        <v>24</v>
      </c>
      <c r="B73" t="s">
        <v>100</v>
      </c>
      <c r="C73">
        <v>441</v>
      </c>
      <c r="D73" s="2">
        <v>45260</v>
      </c>
      <c r="E73" s="2">
        <v>45233</v>
      </c>
      <c r="F73">
        <f t="shared" si="2"/>
        <v>-27</v>
      </c>
      <c r="G73">
        <v>441</v>
      </c>
      <c r="H73">
        <f>F73*G73</f>
        <v>-11907</v>
      </c>
      <c r="I73" t="s">
        <v>0</v>
      </c>
      <c r="J73">
        <v>1</v>
      </c>
    </row>
    <row r="74" spans="1:10" x14ac:dyDescent="0.25">
      <c r="A74" t="s">
        <v>21</v>
      </c>
      <c r="B74" t="s">
        <v>101</v>
      </c>
      <c r="C74">
        <v>201.3</v>
      </c>
      <c r="D74" s="2">
        <v>45260</v>
      </c>
      <c r="E74" s="2">
        <v>45217</v>
      </c>
      <c r="F74">
        <f t="shared" si="2"/>
        <v>-43</v>
      </c>
      <c r="G74">
        <v>201.3</v>
      </c>
      <c r="H74">
        <f>F74*G74</f>
        <v>-8655.9</v>
      </c>
      <c r="I74" t="s">
        <v>0</v>
      </c>
      <c r="J74">
        <v>1</v>
      </c>
    </row>
    <row r="75" spans="1:10" x14ac:dyDescent="0.25">
      <c r="A75" t="s">
        <v>102</v>
      </c>
      <c r="B75" t="s">
        <v>103</v>
      </c>
      <c r="C75">
        <v>1878.8</v>
      </c>
      <c r="D75" s="2">
        <v>45260</v>
      </c>
      <c r="E75" s="2">
        <v>45233</v>
      </c>
      <c r="F75">
        <f t="shared" si="2"/>
        <v>-27</v>
      </c>
      <c r="G75">
        <v>1878.8</v>
      </c>
      <c r="H75">
        <f>F75*G75</f>
        <v>-50727.6</v>
      </c>
      <c r="I75" t="s">
        <v>0</v>
      </c>
      <c r="J75">
        <v>1</v>
      </c>
    </row>
    <row r="76" spans="1:10" x14ac:dyDescent="0.25">
      <c r="A76" t="s">
        <v>26</v>
      </c>
      <c r="B76" t="s">
        <v>104</v>
      </c>
      <c r="C76">
        <v>4.07</v>
      </c>
      <c r="D76" s="2">
        <v>45262</v>
      </c>
      <c r="E76" s="2">
        <v>45238</v>
      </c>
      <c r="F76">
        <f t="shared" si="2"/>
        <v>-24</v>
      </c>
      <c r="G76">
        <v>4.07</v>
      </c>
      <c r="H76">
        <f>F76*G76</f>
        <v>-97.68</v>
      </c>
      <c r="I76" t="s">
        <v>0</v>
      </c>
      <c r="J76">
        <v>1</v>
      </c>
    </row>
    <row r="77" spans="1:10" x14ac:dyDescent="0.25">
      <c r="A77" t="s">
        <v>28</v>
      </c>
      <c r="B77" t="s">
        <v>105</v>
      </c>
      <c r="C77">
        <v>9.76</v>
      </c>
      <c r="D77" s="2">
        <v>45266</v>
      </c>
      <c r="E77" s="2">
        <v>45257</v>
      </c>
      <c r="F77">
        <f t="shared" si="2"/>
        <v>-9</v>
      </c>
      <c r="G77">
        <v>9.76</v>
      </c>
      <c r="H77">
        <f>F77*G77</f>
        <v>-87.84</v>
      </c>
      <c r="I77" t="s">
        <v>0</v>
      </c>
      <c r="J77">
        <v>1</v>
      </c>
    </row>
    <row r="78" spans="1:10" x14ac:dyDescent="0.25">
      <c r="A78" t="s">
        <v>11</v>
      </c>
      <c r="B78" t="s">
        <v>106</v>
      </c>
      <c r="C78">
        <v>146.4</v>
      </c>
      <c r="D78" s="2">
        <v>45268</v>
      </c>
      <c r="E78" s="2">
        <v>45266</v>
      </c>
      <c r="F78">
        <f t="shared" si="2"/>
        <v>-2</v>
      </c>
      <c r="G78">
        <v>146.4</v>
      </c>
      <c r="H78">
        <f>F78*G78</f>
        <v>-292.8</v>
      </c>
      <c r="I78" t="s">
        <v>0</v>
      </c>
      <c r="J78">
        <v>1</v>
      </c>
    </row>
    <row r="79" spans="1:10" x14ac:dyDescent="0.25">
      <c r="A79" t="s">
        <v>107</v>
      </c>
      <c r="B79" t="s">
        <v>108</v>
      </c>
      <c r="C79">
        <v>4880</v>
      </c>
      <c r="D79" s="2">
        <v>45273</v>
      </c>
      <c r="E79" s="2">
        <v>45245</v>
      </c>
      <c r="F79">
        <f t="shared" si="2"/>
        <v>-28</v>
      </c>
      <c r="G79">
        <v>4880</v>
      </c>
      <c r="H79">
        <f>F79*G79</f>
        <v>-136640</v>
      </c>
      <c r="I79" t="s">
        <v>0</v>
      </c>
      <c r="J79">
        <v>1</v>
      </c>
    </row>
    <row r="80" spans="1:10" x14ac:dyDescent="0.25">
      <c r="A80" t="s">
        <v>15</v>
      </c>
      <c r="B80" t="s">
        <v>109</v>
      </c>
      <c r="C80">
        <v>39.520000000000003</v>
      </c>
      <c r="D80" s="2">
        <v>45275</v>
      </c>
      <c r="E80" s="2">
        <v>45271</v>
      </c>
      <c r="F80">
        <f t="shared" si="2"/>
        <v>-4</v>
      </c>
      <c r="G80">
        <v>39.520000000000003</v>
      </c>
      <c r="H80">
        <f>F80*G80</f>
        <v>-158.08000000000001</v>
      </c>
      <c r="I80" t="s">
        <v>0</v>
      </c>
      <c r="J80">
        <v>1</v>
      </c>
    </row>
    <row r="81" spans="1:10" x14ac:dyDescent="0.25">
      <c r="A81" t="s">
        <v>30</v>
      </c>
      <c r="B81" t="s">
        <v>110</v>
      </c>
      <c r="C81">
        <v>252.85</v>
      </c>
      <c r="D81" s="2">
        <v>45275</v>
      </c>
      <c r="E81" s="2">
        <v>45252</v>
      </c>
      <c r="F81">
        <f t="shared" si="2"/>
        <v>-23</v>
      </c>
      <c r="G81">
        <v>252.85</v>
      </c>
      <c r="H81">
        <f>F81*G81</f>
        <v>-5815.55</v>
      </c>
      <c r="I81" t="s">
        <v>0</v>
      </c>
      <c r="J81">
        <v>1</v>
      </c>
    </row>
    <row r="82" spans="1:10" x14ac:dyDescent="0.25">
      <c r="A82" t="s">
        <v>111</v>
      </c>
      <c r="B82" t="s">
        <v>112</v>
      </c>
      <c r="C82">
        <v>170.8</v>
      </c>
      <c r="D82" s="2">
        <v>45280</v>
      </c>
      <c r="E82" s="2">
        <v>45264</v>
      </c>
      <c r="F82">
        <f t="shared" si="2"/>
        <v>-16</v>
      </c>
      <c r="G82">
        <v>170.8</v>
      </c>
      <c r="H82">
        <f>F82*G82</f>
        <v>-2732.8</v>
      </c>
      <c r="I82" t="s">
        <v>0</v>
      </c>
      <c r="J82">
        <v>1</v>
      </c>
    </row>
    <row r="83" spans="1:10" x14ac:dyDescent="0.25">
      <c r="A83" t="s">
        <v>37</v>
      </c>
      <c r="B83" t="s">
        <v>113</v>
      </c>
      <c r="C83">
        <v>165.22</v>
      </c>
      <c r="D83" s="2">
        <v>45281</v>
      </c>
      <c r="E83" s="2">
        <v>45257</v>
      </c>
      <c r="F83">
        <f t="shared" si="2"/>
        <v>-24</v>
      </c>
      <c r="G83">
        <v>165.22</v>
      </c>
      <c r="H83">
        <f>F83*G83</f>
        <v>-3965.2799999999997</v>
      </c>
      <c r="I83" t="s">
        <v>0</v>
      </c>
      <c r="J83">
        <v>1</v>
      </c>
    </row>
    <row r="84" spans="1:10" x14ac:dyDescent="0.25">
      <c r="A84" t="s">
        <v>24</v>
      </c>
      <c r="B84" t="s">
        <v>114</v>
      </c>
      <c r="C84">
        <v>441</v>
      </c>
      <c r="D84" s="2">
        <v>45289</v>
      </c>
      <c r="E84" s="2">
        <v>45264</v>
      </c>
      <c r="F84">
        <f t="shared" si="2"/>
        <v>-25</v>
      </c>
      <c r="G84">
        <v>441</v>
      </c>
      <c r="H84">
        <f>F84*G84</f>
        <v>-11025</v>
      </c>
      <c r="I84" t="s">
        <v>0</v>
      </c>
      <c r="J84">
        <v>1</v>
      </c>
    </row>
    <row r="85" spans="1:10" x14ac:dyDescent="0.25">
      <c r="A85" t="s">
        <v>115</v>
      </c>
      <c r="B85" t="s">
        <v>116</v>
      </c>
      <c r="C85">
        <v>2945</v>
      </c>
      <c r="D85" s="2">
        <v>45293</v>
      </c>
      <c r="E85" s="2">
        <v>45264</v>
      </c>
      <c r="F85">
        <f t="shared" si="2"/>
        <v>-29</v>
      </c>
      <c r="G85">
        <v>2945</v>
      </c>
      <c r="H85">
        <f>F85*G85</f>
        <v>-85405</v>
      </c>
      <c r="I85" t="s">
        <v>0</v>
      </c>
      <c r="J85">
        <v>1</v>
      </c>
    </row>
    <row r="86" spans="1:10" x14ac:dyDescent="0.25">
      <c r="A86" t="s">
        <v>26</v>
      </c>
      <c r="B86" t="s">
        <v>117</v>
      </c>
      <c r="C86">
        <v>3.74</v>
      </c>
      <c r="D86" s="2">
        <v>45293</v>
      </c>
      <c r="E86" s="2">
        <v>45266</v>
      </c>
      <c r="F86">
        <f t="shared" si="2"/>
        <v>-27</v>
      </c>
      <c r="G86">
        <v>3.74</v>
      </c>
      <c r="H86">
        <f>F86*G86</f>
        <v>-100.98</v>
      </c>
      <c r="I86" t="s">
        <v>0</v>
      </c>
      <c r="J86">
        <v>1</v>
      </c>
    </row>
    <row r="87" spans="1:10" x14ac:dyDescent="0.25">
      <c r="A87" t="s">
        <v>60</v>
      </c>
      <c r="B87" t="s">
        <v>118</v>
      </c>
      <c r="C87">
        <v>504</v>
      </c>
      <c r="D87" s="2">
        <v>45295</v>
      </c>
      <c r="E87" s="2">
        <v>45273</v>
      </c>
      <c r="F87">
        <f t="shared" si="2"/>
        <v>-22</v>
      </c>
      <c r="G87">
        <v>504</v>
      </c>
      <c r="H87">
        <f>F87*G87</f>
        <v>-11088</v>
      </c>
      <c r="I87" t="s">
        <v>0</v>
      </c>
      <c r="J87">
        <v>1</v>
      </c>
    </row>
    <row r="88" spans="1:10" x14ac:dyDescent="0.25">
      <c r="A88" t="s">
        <v>28</v>
      </c>
      <c r="B88" t="s">
        <v>119</v>
      </c>
      <c r="C88">
        <v>9.76</v>
      </c>
      <c r="D88" s="2">
        <v>45296</v>
      </c>
      <c r="E88" s="2">
        <v>45287</v>
      </c>
      <c r="F88">
        <f t="shared" si="2"/>
        <v>-9</v>
      </c>
      <c r="G88">
        <v>9.76</v>
      </c>
      <c r="H88">
        <f>F88*G88</f>
        <v>-87.84</v>
      </c>
      <c r="I88" t="s">
        <v>0</v>
      </c>
      <c r="J88">
        <v>1</v>
      </c>
    </row>
    <row r="89" spans="1:10" x14ac:dyDescent="0.25">
      <c r="A89" t="s">
        <v>32</v>
      </c>
      <c r="B89" t="s">
        <v>120</v>
      </c>
      <c r="C89">
        <v>245.26</v>
      </c>
      <c r="D89" s="2">
        <v>45302</v>
      </c>
      <c r="E89" s="2">
        <v>45287</v>
      </c>
      <c r="F89">
        <f t="shared" si="2"/>
        <v>-15</v>
      </c>
      <c r="G89">
        <v>245.26</v>
      </c>
      <c r="H89">
        <f>F89*G89</f>
        <v>-3678.8999999999996</v>
      </c>
      <c r="I89" t="s">
        <v>0</v>
      </c>
      <c r="J89">
        <v>1</v>
      </c>
    </row>
    <row r="90" spans="1:10" x14ac:dyDescent="0.25">
      <c r="A90" t="s">
        <v>121</v>
      </c>
      <c r="B90" t="s">
        <v>122</v>
      </c>
      <c r="C90">
        <v>183</v>
      </c>
      <c r="D90" s="2">
        <v>45303</v>
      </c>
      <c r="E90" s="2">
        <v>45275</v>
      </c>
      <c r="F90">
        <f t="shared" si="2"/>
        <v>-28</v>
      </c>
      <c r="G90">
        <v>183</v>
      </c>
      <c r="H90">
        <f>F90*G90</f>
        <v>-5124</v>
      </c>
      <c r="I90" t="s">
        <v>0</v>
      </c>
      <c r="J90">
        <v>1</v>
      </c>
    </row>
    <row r="91" spans="1:10" x14ac:dyDescent="0.25">
      <c r="A91" t="s">
        <v>30</v>
      </c>
      <c r="B91" t="s">
        <v>123</v>
      </c>
      <c r="C91">
        <v>132.97999999999999</v>
      </c>
      <c r="D91" s="2">
        <v>45306</v>
      </c>
      <c r="E91" s="2">
        <v>45280</v>
      </c>
      <c r="F91">
        <f t="shared" si="2"/>
        <v>-26</v>
      </c>
      <c r="G91">
        <v>132.97999999999999</v>
      </c>
      <c r="H91">
        <f>F91*G91</f>
        <v>-3457.4799999999996</v>
      </c>
      <c r="I91" t="s">
        <v>0</v>
      </c>
      <c r="J91">
        <v>1</v>
      </c>
    </row>
    <row r="92" spans="1:10" x14ac:dyDescent="0.25">
      <c r="A92" t="s">
        <v>21</v>
      </c>
      <c r="B92" t="s">
        <v>71</v>
      </c>
      <c r="C92">
        <v>153.01</v>
      </c>
      <c r="D92" s="2">
        <v>45322</v>
      </c>
      <c r="E92" s="2">
        <v>45280</v>
      </c>
      <c r="F92">
        <f t="shared" si="2"/>
        <v>-42</v>
      </c>
      <c r="G92">
        <v>153.01</v>
      </c>
      <c r="H92">
        <f>F92*G92</f>
        <v>-6426.42</v>
      </c>
      <c r="I92" t="s">
        <v>0</v>
      </c>
      <c r="J92">
        <v>1</v>
      </c>
    </row>
    <row r="93" spans="1:10" x14ac:dyDescent="0.25">
      <c r="A93" t="s">
        <v>21</v>
      </c>
      <c r="B93" t="s">
        <v>124</v>
      </c>
      <c r="C93">
        <v>2681.56</v>
      </c>
      <c r="D93" s="2">
        <v>45322</v>
      </c>
      <c r="E93" s="2">
        <v>45275</v>
      </c>
      <c r="F93">
        <f t="shared" si="2"/>
        <v>-47</v>
      </c>
      <c r="G93">
        <v>2681.56</v>
      </c>
      <c r="H93">
        <f>F93*G93</f>
        <v>-126033.31999999999</v>
      </c>
      <c r="I93" t="s">
        <v>0</v>
      </c>
      <c r="J93">
        <v>1</v>
      </c>
    </row>
    <row r="96" spans="1:10" ht="15.75" x14ac:dyDescent="0.25">
      <c r="F96">
        <f>SUM(F4:F93)</f>
        <v>-1842</v>
      </c>
      <c r="G96">
        <f>SUM(G4:G93)</f>
        <v>36021.22</v>
      </c>
      <c r="H96" s="1">
        <f>SUM(H4:H93)</f>
        <v>-899077.30000000016</v>
      </c>
      <c r="I96" s="1">
        <f>H96/G96</f>
        <v>-24.95965711322382</v>
      </c>
      <c r="J96" s="1">
        <f>SUM(J4:J93)</f>
        <v>90</v>
      </c>
    </row>
  </sheetData>
  <sheetProtection selectLockedCells="1" selectUnlockedCells="1"/>
  <mergeCells count="2">
    <mergeCell ref="A1:J1"/>
    <mergeCell ref="A2:J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Michele Fanetti</cp:lastModifiedBy>
  <cp:lastPrinted>2024-04-09T08:29:34Z</cp:lastPrinted>
  <dcterms:created xsi:type="dcterms:W3CDTF">2024-04-09T08:21:36Z</dcterms:created>
  <dcterms:modified xsi:type="dcterms:W3CDTF">2024-04-09T10:04:57Z</dcterms:modified>
</cp:coreProperties>
</file>